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118561EB-EC1E-4B35-8D15-1E59BA75D9E1}" xr6:coauthVersionLast="47" xr6:coauthVersionMax="47" xr10:uidLastSave="{00000000-0000-0000-0000-000000000000}"/>
  <bookViews>
    <workbookView xWindow="32235" yWindow="1455" windowWidth="25365" windowHeight="13680" tabRatio="839" xr2:uid="{00000000-000D-0000-FFFF-FFFF00000000}"/>
  </bookViews>
  <sheets>
    <sheet name="A.1. Provider Information" sheetId="1" r:id="rId1"/>
    <sheet name="B.1. Trial Balance" sheetId="4" r:id="rId2"/>
    <sheet name="B.2. Trial Balance Crisis" sheetId="17" r:id="rId3"/>
    <sheet name="B.3. Trial Balance Reclass" sheetId="5" r:id="rId4"/>
    <sheet name="B.4. Trial Balance Adjustments" sheetId="6" r:id="rId5"/>
    <sheet name="Indirect Cost Allocation Crisis" sheetId="23" state="hidden" r:id="rId6"/>
    <sheet name="C.1. Anticipated Costs" sheetId="7" r:id="rId7"/>
    <sheet name="D.1. Indirect Cost Allocation" sheetId="13" r:id="rId8"/>
    <sheet name="A.2. Allocation Descriptions" sheetId="16" r:id="rId9"/>
    <sheet name="E.1. Daily Visits PPS-1" sheetId="8" r:id="rId10"/>
    <sheet name="E.2. Monthly Visits PPS-2" sheetId="9" r:id="rId11"/>
    <sheet name="E.3. Daily Visits PPS-3" sheetId="18" r:id="rId12"/>
    <sheet name="E.4. Monthly Visits PPS-4" sheetId="19" r:id="rId13"/>
    <sheet name="A.3. Services Provided" sheetId="10" r:id="rId14"/>
    <sheet name="A.4. Comments" sheetId="11" r:id="rId15"/>
    <sheet name="F.1. CC PPS-1 Rate" sheetId="2" r:id="rId16"/>
    <sheet name="F.2. CC PPS-2 Rate" sheetId="3" r:id="rId17"/>
    <sheet name="F.3. CC PPS-3 Rate" sheetId="20" r:id="rId18"/>
    <sheet name="F.4. CC PPS-4 Rate" sheetId="25" r:id="rId19"/>
    <sheet name="A.5. Certification" sheetId="12" r:id="rId20"/>
  </sheets>
  <externalReferences>
    <externalReference r:id="rId21"/>
  </externalReferences>
  <definedNames>
    <definedName name="_xlnm._FilterDatabase" localSheetId="6" hidden="1">'C.1. Anticipated Costs'!$A$38:$G$47</definedName>
    <definedName name="_xlnm.Print_Area" localSheetId="0">'A.1. Provider Information'!$A$1:$K$95</definedName>
    <definedName name="_xlnm.Print_Area" localSheetId="8">'A.2. Allocation Descriptions'!$A$1:$I$64</definedName>
    <definedName name="_xlnm.Print_Area" localSheetId="13">'A.3. Services Provided'!$A$1:$G$69</definedName>
    <definedName name="_xlnm.Print_Area" localSheetId="14">'A.4. Comments'!$A$1:$K$271</definedName>
    <definedName name="_xlnm.Print_Area" localSheetId="19">'A.5. Certification'!$A$1:$L$20</definedName>
    <definedName name="_xlnm.Print_Area" localSheetId="1">'B.1. Trial Balance'!$A$1:$L$88</definedName>
    <definedName name="_xlnm.Print_Area" localSheetId="2">'B.2. Trial Balance Crisis'!$A$1:$H$49</definedName>
    <definedName name="_xlnm.Print_Area" localSheetId="3">'B.3. Trial Balance Reclass'!$A$1:$J$46</definedName>
    <definedName name="_xlnm.Print_Area" localSheetId="4">'B.4. Trial Balance Adjustments'!$A$1:$H$40</definedName>
    <definedName name="_xlnm.Print_Area" localSheetId="6">'C.1. Anticipated Costs'!$A$1:$G$89</definedName>
    <definedName name="_xlnm.Print_Area" localSheetId="7">'D.1. Indirect Cost Allocation'!$A$1:$I$25</definedName>
    <definedName name="_xlnm.Print_Area" localSheetId="9">'E.1. Daily Visits PPS-1'!$A$1:$I$14</definedName>
    <definedName name="_xlnm.Print_Area" localSheetId="10">'E.2. Monthly Visits PPS-2'!$A$1:$P$16</definedName>
    <definedName name="_xlnm.Print_Area" localSheetId="11">'E.3. Daily Visits PPS-3'!$A$1:$K$14</definedName>
    <definedName name="_xlnm.Print_Area" localSheetId="12">'E.4. Monthly Visits PPS-4'!$A$1:$S$18</definedName>
    <definedName name="_xlnm.Print_Area" localSheetId="15">'F.1. CC PPS-1 Rate'!$A$1:$G$22</definedName>
    <definedName name="_xlnm.Print_Area" localSheetId="16">'F.2. CC PPS-2 Rate'!$A$1:$P$29</definedName>
    <definedName name="_xlnm.Print_Area" localSheetId="17">'F.3. CC PPS-3 Rate'!$A$1:$J$22</definedName>
    <definedName name="_xlnm.Print_Area" localSheetId="18">'F.4. CC PPS-4 Rate'!$A$1:$T$32</definedName>
    <definedName name="_xlnm.Print_Area" localSheetId="5">'Indirect Cost Allocation Crisis'!$A$1:$H$25</definedName>
    <definedName name="_xlnm.Print_Titles" localSheetId="0">'A.1. Provider Information'!$1:$5</definedName>
    <definedName name="_xlnm.Print_Titles" localSheetId="13">'A.3. Services Provided'!$1:$7</definedName>
    <definedName name="_xlnm.Print_Titles" localSheetId="1">'B.1. Trial Balance'!$1:$5</definedName>
    <definedName name="_xlnm.Print_Titles" localSheetId="2">'B.2. Trial Balance Crisis'!$1:$5</definedName>
    <definedName name="_xlnm.Print_Titles" localSheetId="3">'B.3. Trial Balance Reclass'!$1:$5</definedName>
    <definedName name="_xlnm.Print_Titles" localSheetId="4">'B.4. Trial Balance Adjustments'!$1:$5</definedName>
    <definedName name="_xlnm.Print_Titles" localSheetId="6">'C.1. Anticipated Costs'!$1:$7</definedName>
    <definedName name="_xlnm.Print_Titles" localSheetId="7">'D.1. Indirect Cost Allocation'!$1:$7</definedName>
    <definedName name="_xlnm.Print_Titles" localSheetId="9">'E.1. Daily Visits PPS-1'!$1:$7</definedName>
    <definedName name="_xlnm.Print_Titles" localSheetId="10">'E.2. Monthly Visits PPS-2'!$1:$7</definedName>
    <definedName name="_xlnm.Print_Titles" localSheetId="11">'E.3. Daily Visits PPS-3'!$1:$7</definedName>
    <definedName name="_xlnm.Print_Titles" localSheetId="12">'E.4. Monthly Visits PPS-4'!$1:$7</definedName>
    <definedName name="_xlnm.Print_Titles" localSheetId="15">'F.1. CC PPS-1 Rate'!$1:$5</definedName>
    <definedName name="_xlnm.Print_Titles" localSheetId="16">'F.2. CC PPS-2 Rate'!$1:$7</definedName>
    <definedName name="_xlnm.Print_Titles" localSheetId="17">'F.3. CC PPS-3 Rate'!$1:$5</definedName>
    <definedName name="_xlnm.Print_Titles" localSheetId="18">'F.4. CC PPS-4 Rate'!$1:$7</definedName>
    <definedName name="_xlnm.Print_Titles" localSheetId="5">'Indirect Cost Allocation Crisis'!$1:$7</definedName>
    <definedName name="SP_PII_17" localSheetId="18">'[1]Services Provided'!#REF!</definedName>
    <definedName name="SP_PII_17">'A.3. Services Provided'!#REF!</definedName>
    <definedName name="SP_PII_20">'A.3. Services Provided'!$A$66</definedName>
    <definedName name="Z_E2D1A495_8887_4962_A155_52A1ACC89596_.wvu.PrintArea" localSheetId="0" hidden="1">'A.1. Provider Information'!$A$1:$K$95</definedName>
    <definedName name="Z_E2D1A495_8887_4962_A155_52A1ACC89596_.wvu.PrintArea" localSheetId="8" hidden="1">'A.2. Allocation Descriptions'!$A$1:$I$64</definedName>
    <definedName name="Z_E2D1A495_8887_4962_A155_52A1ACC89596_.wvu.PrintArea" localSheetId="13" hidden="1">'A.3. Services Provided'!$A$1:$G$67</definedName>
    <definedName name="Z_E2D1A495_8887_4962_A155_52A1ACC89596_.wvu.PrintArea" localSheetId="14" hidden="1">'A.4. Comments'!$A$1:$K$271</definedName>
    <definedName name="Z_E2D1A495_8887_4962_A155_52A1ACC89596_.wvu.PrintArea" localSheetId="19" hidden="1">'A.5. Certification'!$A$1:$L$45</definedName>
    <definedName name="Z_E2D1A495_8887_4962_A155_52A1ACC89596_.wvu.PrintArea" localSheetId="1" hidden="1">'B.1. Trial Balance'!$A$1:$L$88</definedName>
    <definedName name="Z_E2D1A495_8887_4962_A155_52A1ACC89596_.wvu.PrintArea" localSheetId="2" hidden="1">'B.2. Trial Balance Crisis'!$A$1:$H$49</definedName>
    <definedName name="Z_E2D1A495_8887_4962_A155_52A1ACC89596_.wvu.PrintArea" localSheetId="3" hidden="1">'B.3. Trial Balance Reclass'!$A$1:$J$46</definedName>
    <definedName name="Z_E2D1A495_8887_4962_A155_52A1ACC89596_.wvu.PrintArea" localSheetId="4" hidden="1">'B.4. Trial Balance Adjustments'!$A$1:$H$27</definedName>
    <definedName name="Z_E2D1A495_8887_4962_A155_52A1ACC89596_.wvu.PrintArea" localSheetId="6" hidden="1">'C.1. Anticipated Costs'!$A$1:$G$89</definedName>
    <definedName name="Z_E2D1A495_8887_4962_A155_52A1ACC89596_.wvu.PrintArea" localSheetId="7" hidden="1">'D.1. Indirect Cost Allocation'!$A$1:$I$16</definedName>
    <definedName name="Z_E2D1A495_8887_4962_A155_52A1ACC89596_.wvu.PrintArea" localSheetId="9" hidden="1">'E.1. Daily Visits PPS-1'!$A$1:$I$14</definedName>
    <definedName name="Z_E2D1A495_8887_4962_A155_52A1ACC89596_.wvu.PrintArea" localSheetId="10" hidden="1">'E.2. Monthly Visits PPS-2'!$A$1:$P$16</definedName>
    <definedName name="Z_E2D1A495_8887_4962_A155_52A1ACC89596_.wvu.PrintArea" localSheetId="11" hidden="1">'E.3. Daily Visits PPS-3'!$A$1:$H$14</definedName>
    <definedName name="Z_E2D1A495_8887_4962_A155_52A1ACC89596_.wvu.PrintArea" localSheetId="12" hidden="1">'E.4. Monthly Visits PPS-4'!$A$1:$S$18</definedName>
    <definedName name="Z_E2D1A495_8887_4962_A155_52A1ACC89596_.wvu.PrintArea" localSheetId="15" hidden="1">'F.1. CC PPS-1 Rate'!$A$1:$G$21</definedName>
    <definedName name="Z_E2D1A495_8887_4962_A155_52A1ACC89596_.wvu.PrintArea" localSheetId="16" hidden="1">'F.2. CC PPS-2 Rate'!$A$1:$P$28</definedName>
    <definedName name="Z_E2D1A495_8887_4962_A155_52A1ACC89596_.wvu.PrintArea" localSheetId="17" hidden="1">'F.3. CC PPS-3 Rate'!$A$1:$F$21</definedName>
    <definedName name="Z_E2D1A495_8887_4962_A155_52A1ACC89596_.wvu.PrintArea" localSheetId="18" hidden="1">'F.4. CC PPS-4 Rate'!$A$1:$T$31</definedName>
    <definedName name="Z_E2D1A495_8887_4962_A155_52A1ACC89596_.wvu.PrintArea" localSheetId="5" hidden="1">'Indirect Cost Allocation Crisis'!$A$1:$H$16</definedName>
    <definedName name="Z_E2D1A495_8887_4962_A155_52A1ACC89596_.wvu.PrintTitles" localSheetId="0" hidden="1">'A.1. Provider Information'!$1:$5</definedName>
    <definedName name="Z_E2D1A495_8887_4962_A155_52A1ACC89596_.wvu.PrintTitles" localSheetId="13" hidden="1">'A.3. Services Provided'!$1:$7</definedName>
    <definedName name="Z_E2D1A495_8887_4962_A155_52A1ACC89596_.wvu.PrintTitles" localSheetId="1" hidden="1">'B.1. Trial Balance'!$1:$5</definedName>
    <definedName name="Z_E2D1A495_8887_4962_A155_52A1ACC89596_.wvu.PrintTitles" localSheetId="2" hidden="1">'B.2. Trial Balance Crisis'!$1:$5</definedName>
    <definedName name="Z_E2D1A495_8887_4962_A155_52A1ACC89596_.wvu.PrintTitles" localSheetId="3" hidden="1">'B.3. Trial Balance Reclass'!$1:$5</definedName>
    <definedName name="Z_E2D1A495_8887_4962_A155_52A1ACC89596_.wvu.PrintTitles" localSheetId="4" hidden="1">'B.4. Trial Balance Adjustments'!$1:$5</definedName>
    <definedName name="Z_E2D1A495_8887_4962_A155_52A1ACC89596_.wvu.PrintTitles" localSheetId="6" hidden="1">'C.1. Anticipated Costs'!$1:$7</definedName>
    <definedName name="Z_E2D1A495_8887_4962_A155_52A1ACC89596_.wvu.PrintTitles" localSheetId="7" hidden="1">'D.1. Indirect Cost Allocation'!$1:$7</definedName>
    <definedName name="Z_E2D1A495_8887_4962_A155_52A1ACC89596_.wvu.PrintTitles" localSheetId="9" hidden="1">'E.1. Daily Visits PPS-1'!$1:$7</definedName>
    <definedName name="Z_E2D1A495_8887_4962_A155_52A1ACC89596_.wvu.PrintTitles" localSheetId="10" hidden="1">'E.2. Monthly Visits PPS-2'!$1:$7</definedName>
    <definedName name="Z_E2D1A495_8887_4962_A155_52A1ACC89596_.wvu.PrintTitles" localSheetId="11" hidden="1">'E.3. Daily Visits PPS-3'!$1:$7</definedName>
    <definedName name="Z_E2D1A495_8887_4962_A155_52A1ACC89596_.wvu.PrintTitles" localSheetId="12" hidden="1">'E.4. Monthly Visits PPS-4'!$1:$7</definedName>
    <definedName name="Z_E2D1A495_8887_4962_A155_52A1ACC89596_.wvu.PrintTitles" localSheetId="15" hidden="1">'F.1. CC PPS-1 Rate'!$1:$5</definedName>
    <definedName name="Z_E2D1A495_8887_4962_A155_52A1ACC89596_.wvu.PrintTitles" localSheetId="16" hidden="1">'F.2. CC PPS-2 Rate'!$1:$7</definedName>
    <definedName name="Z_E2D1A495_8887_4962_A155_52A1ACC89596_.wvu.PrintTitles" localSheetId="17" hidden="1">'F.3. CC PPS-3 Rate'!$1:$5</definedName>
    <definedName name="Z_E2D1A495_8887_4962_A155_52A1ACC89596_.wvu.PrintTitles" localSheetId="18" hidden="1">'F.4. CC PPS-4 Rate'!$1:$7</definedName>
    <definedName name="Z_E2D1A495_8887_4962_A155_52A1ACC89596_.wvu.PrintTitles" localSheetId="5" hidden="1">'Indirect Cost Allocation Crisis'!$1:$7</definedName>
    <definedName name="Z_E2D1A495_8887_4962_A155_52A1ACC89596_.wvu.Rows" localSheetId="19" hidden="1">'A.5. Certification'!$40:$41,'A.5. Certification'!#REF!,'A.5. Certification'!#REF!</definedName>
  </definedNames>
  <calcPr calcId="191028"/>
  <customWorkbookViews>
    <customWorkbookView name="Jessica Camacho-Cook - Personal View" guid="{E2D1A495-8887-4962-A155-52A1ACC89596}" mergeInterval="0" personalView="1" maximized="1" xWindow="1" yWindow="1" windowWidth="1362" windowHeight="498" tabRatio="83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4" l="1"/>
  <c r="K82" i="4"/>
  <c r="K81" i="4"/>
  <c r="K73" i="4"/>
  <c r="K72" i="4"/>
  <c r="K71" i="4"/>
  <c r="K70" i="4"/>
  <c r="K69" i="4"/>
  <c r="K68" i="4"/>
  <c r="K67" i="4"/>
  <c r="K66" i="4"/>
  <c r="K61" i="4"/>
  <c r="K60" i="4"/>
  <c r="K59" i="4"/>
  <c r="K58" i="4"/>
  <c r="K57" i="4"/>
  <c r="K56" i="4"/>
  <c r="K55" i="4"/>
  <c r="K54" i="4"/>
  <c r="K53" i="4"/>
  <c r="K45" i="4"/>
  <c r="K44" i="4"/>
  <c r="K43" i="4"/>
  <c r="K42" i="4"/>
  <c r="K41" i="4"/>
  <c r="K40" i="4"/>
  <c r="K35" i="4"/>
  <c r="K34" i="4"/>
  <c r="K29" i="4"/>
  <c r="K28" i="4"/>
  <c r="K27" i="4"/>
  <c r="K26" i="4"/>
  <c r="K25" i="4"/>
  <c r="K24" i="4"/>
  <c r="K23" i="4"/>
  <c r="K22" i="4"/>
  <c r="K21" i="4"/>
  <c r="K20" i="4"/>
  <c r="K19" i="4"/>
  <c r="K18" i="4"/>
  <c r="K17" i="4"/>
  <c r="K16" i="4"/>
  <c r="K15" i="4"/>
  <c r="K14" i="4"/>
  <c r="K13" i="4"/>
  <c r="N14" i="25" l="1"/>
  <c r="J14" i="25"/>
  <c r="D87" i="4" l="1"/>
  <c r="D88" i="4" s="1"/>
  <c r="D46" i="17" l="1"/>
  <c r="H35" i="17" l="1"/>
  <c r="H34" i="17"/>
  <c r="F87" i="7" l="1"/>
  <c r="E87" i="7"/>
  <c r="G81" i="7"/>
  <c r="P13" i="25"/>
  <c r="P12" i="25"/>
  <c r="S14" i="25"/>
  <c r="F6" i="17" l="1"/>
  <c r="F5" i="17"/>
  <c r="S17" i="19" l="1" a="1"/>
  <c r="S17" i="19" s="1"/>
  <c r="S16" i="19" a="1"/>
  <c r="S16" i="19" s="1"/>
  <c r="S15" i="19" a="1"/>
  <c r="S15" i="19" s="1"/>
  <c r="P15" i="9" a="1"/>
  <c r="P15" i="9" s="1"/>
  <c r="P14" i="9" a="1"/>
  <c r="P14" i="9" s="1"/>
  <c r="P13" i="9" a="1"/>
  <c r="P13" i="9" s="1"/>
  <c r="O14" i="25" l="1"/>
  <c r="M14" i="25"/>
  <c r="L14" i="25"/>
  <c r="O18" i="19"/>
  <c r="L18" i="19"/>
  <c r="L27" i="25" s="1"/>
  <c r="L28" i="25" s="1"/>
  <c r="M18" i="19"/>
  <c r="N18" i="19"/>
  <c r="N27" i="25" s="1"/>
  <c r="N28" i="25" s="1"/>
  <c r="K87" i="4"/>
  <c r="I87" i="4"/>
  <c r="G87" i="4"/>
  <c r="E87" i="4"/>
  <c r="F82" i="4"/>
  <c r="H82" i="4" s="1"/>
  <c r="J82" i="4" s="1"/>
  <c r="L82" i="4" s="1"/>
  <c r="A21" i="12"/>
  <c r="A33" i="25"/>
  <c r="A23" i="20"/>
  <c r="A30" i="3"/>
  <c r="A23" i="2"/>
  <c r="A272" i="11"/>
  <c r="A68" i="10"/>
  <c r="A19" i="19"/>
  <c r="A17" i="9"/>
  <c r="A15" i="18"/>
  <c r="A15" i="8"/>
  <c r="A65" i="16"/>
  <c r="A26" i="13"/>
  <c r="A90" i="7"/>
  <c r="A41" i="6"/>
  <c r="A47" i="5"/>
  <c r="A49" i="17"/>
  <c r="A89" i="4"/>
  <c r="H45" i="17"/>
  <c r="H44" i="17"/>
  <c r="H43" i="17"/>
  <c r="H42" i="17"/>
  <c r="H41" i="17"/>
  <c r="G46" i="17"/>
  <c r="F6" i="25"/>
  <c r="F5" i="25"/>
  <c r="D5" i="25"/>
  <c r="D6" i="25"/>
  <c r="C3" i="25"/>
  <c r="C4" i="25"/>
  <c r="P17" i="3"/>
  <c r="P18" i="3" s="1"/>
  <c r="H20" i="20" l="1"/>
  <c r="I20" i="20" s="1"/>
  <c r="J20" i="20" s="1"/>
  <c r="F46" i="17" l="1"/>
  <c r="E46" i="17"/>
  <c r="C3" i="9"/>
  <c r="C4" i="9"/>
  <c r="H13" i="17" l="1"/>
  <c r="F81" i="4" l="1"/>
  <c r="Q29" i="25"/>
  <c r="R29" i="25" s="1"/>
  <c r="S29" i="25" s="1"/>
  <c r="T29" i="25" s="1"/>
  <c r="R14" i="25"/>
  <c r="Q14" i="25"/>
  <c r="K14" i="25"/>
  <c r="I14" i="25"/>
  <c r="H14" i="25"/>
  <c r="G14" i="25"/>
  <c r="F14" i="25"/>
  <c r="E14" i="25"/>
  <c r="D14" i="25"/>
  <c r="T12" i="25"/>
  <c r="N30" i="25" l="1"/>
  <c r="L30" i="25"/>
  <c r="P14" i="25"/>
  <c r="T13" i="25"/>
  <c r="T14" i="25" s="1"/>
  <c r="H81" i="4"/>
  <c r="J81" i="4" l="1"/>
  <c r="L81" i="4" l="1"/>
  <c r="F36" i="17" l="1"/>
  <c r="G36" i="17"/>
  <c r="D36" i="17"/>
  <c r="K18" i="23"/>
  <c r="J18" i="23"/>
  <c r="I18" i="23"/>
  <c r="I15" i="23"/>
  <c r="J15" i="23"/>
  <c r="K15" i="23"/>
  <c r="I17" i="23"/>
  <c r="J17" i="23"/>
  <c r="K17" i="23"/>
  <c r="I19" i="23"/>
  <c r="J19" i="23"/>
  <c r="K19" i="23"/>
  <c r="I21" i="23"/>
  <c r="J21" i="23"/>
  <c r="K21" i="23"/>
  <c r="I22" i="23"/>
  <c r="J22" i="23"/>
  <c r="K22" i="23"/>
  <c r="I23" i="23"/>
  <c r="J23" i="23"/>
  <c r="K23" i="23"/>
  <c r="I25" i="23"/>
  <c r="J25" i="23"/>
  <c r="K25" i="23"/>
  <c r="H25" i="23"/>
  <c r="H23" i="23"/>
  <c r="H21" i="23"/>
  <c r="H19" i="23"/>
  <c r="H17" i="23"/>
  <c r="H15" i="23"/>
  <c r="F6" i="23"/>
  <c r="D6" i="23"/>
  <c r="F5" i="23"/>
  <c r="D5" i="23"/>
  <c r="C4" i="23"/>
  <c r="C3" i="23"/>
  <c r="I14" i="18"/>
  <c r="H18" i="20" s="1"/>
  <c r="J14" i="18"/>
  <c r="I18" i="20" s="1"/>
  <c r="K14" i="18"/>
  <c r="J18" i="20" s="1"/>
  <c r="F30" i="17"/>
  <c r="G30" i="17"/>
  <c r="E30" i="17"/>
  <c r="H29" i="17"/>
  <c r="H14" i="17"/>
  <c r="H15" i="17"/>
  <c r="H16" i="17"/>
  <c r="H17" i="17"/>
  <c r="H18" i="17"/>
  <c r="H19" i="17"/>
  <c r="H20" i="17"/>
  <c r="H21" i="17"/>
  <c r="H22" i="17"/>
  <c r="H23" i="17"/>
  <c r="H24" i="17"/>
  <c r="H25" i="17"/>
  <c r="H26" i="17"/>
  <c r="H27" i="17"/>
  <c r="H28" i="17"/>
  <c r="H40" i="17"/>
  <c r="F6" i="20"/>
  <c r="D6" i="20"/>
  <c r="F5" i="20"/>
  <c r="D5" i="20"/>
  <c r="C4" i="20"/>
  <c r="C3" i="20"/>
  <c r="R18" i="19"/>
  <c r="S27" i="25" s="1"/>
  <c r="Q18" i="19"/>
  <c r="R27" i="25" s="1"/>
  <c r="P18" i="19"/>
  <c r="Q27" i="25" s="1"/>
  <c r="K18" i="19"/>
  <c r="J18" i="19"/>
  <c r="J27" i="25" s="1"/>
  <c r="I18" i="19"/>
  <c r="H18" i="19"/>
  <c r="H27" i="25" s="1"/>
  <c r="G18" i="19"/>
  <c r="F18" i="19"/>
  <c r="E18" i="19"/>
  <c r="D18" i="19"/>
  <c r="D27" i="25" s="1"/>
  <c r="S18" i="19"/>
  <c r="F6" i="19"/>
  <c r="D6" i="19"/>
  <c r="F5" i="19"/>
  <c r="D5" i="19"/>
  <c r="C4" i="19"/>
  <c r="C3" i="19"/>
  <c r="H14" i="18"/>
  <c r="F6" i="18"/>
  <c r="D6" i="18"/>
  <c r="F5" i="18"/>
  <c r="D5" i="18"/>
  <c r="C4" i="18"/>
  <c r="C3" i="18"/>
  <c r="C3" i="17"/>
  <c r="C4" i="17"/>
  <c r="D5" i="17"/>
  <c r="D6" i="17"/>
  <c r="D30" i="17"/>
  <c r="D47" i="17" s="1"/>
  <c r="E36" i="17"/>
  <c r="D5" i="12"/>
  <c r="E13" i="3"/>
  <c r="D13" i="3"/>
  <c r="G18" i="20" l="1"/>
  <c r="H46" i="17"/>
  <c r="F47" i="17"/>
  <c r="S15" i="25" s="1"/>
  <c r="S16" i="25" s="1"/>
  <c r="F27" i="25"/>
  <c r="P27" i="25" s="1"/>
  <c r="G47" i="17"/>
  <c r="E47" i="17"/>
  <c r="H30" i="17"/>
  <c r="H36" i="17"/>
  <c r="D5" i="11"/>
  <c r="E5" i="8"/>
  <c r="E5" i="13"/>
  <c r="H47" i="17" l="1"/>
  <c r="D48" i="17" s="1"/>
  <c r="H11" i="20"/>
  <c r="R15" i="25"/>
  <c r="R16" i="25" s="1"/>
  <c r="I11" i="20"/>
  <c r="J11" i="20"/>
  <c r="G11" i="20"/>
  <c r="Q15" i="25"/>
  <c r="Q16" i="25" s="1"/>
  <c r="P15" i="25"/>
  <c r="P16" i="25" s="1"/>
  <c r="D5" i="5"/>
  <c r="E48" i="17" l="1"/>
  <c r="G48" i="17"/>
  <c r="F48" i="17"/>
  <c r="T27" i="25"/>
  <c r="T15" i="25"/>
  <c r="T16" i="25" s="1"/>
  <c r="O13" i="3"/>
  <c r="N13" i="3"/>
  <c r="M13" i="3"/>
  <c r="L13" i="3"/>
  <c r="K13" i="3"/>
  <c r="J13" i="3"/>
  <c r="I13" i="3"/>
  <c r="H13" i="3"/>
  <c r="G13" i="3"/>
  <c r="F13" i="3"/>
  <c r="H48" i="17" l="1"/>
  <c r="P12" i="3"/>
  <c r="O16" i="9" l="1"/>
  <c r="N16" i="9"/>
  <c r="M16" i="9"/>
  <c r="L16" i="9"/>
  <c r="K16" i="9"/>
  <c r="J16" i="9"/>
  <c r="I16" i="9"/>
  <c r="H16" i="9"/>
  <c r="G16" i="9"/>
  <c r="F16" i="9"/>
  <c r="E16" i="9"/>
  <c r="D16" i="9"/>
  <c r="I14" i="8" l="1"/>
  <c r="N24" i="3" l="1"/>
  <c r="L24" i="3"/>
  <c r="J24" i="3"/>
  <c r="H24" i="3"/>
  <c r="F24" i="3"/>
  <c r="D24" i="3"/>
  <c r="P11" i="3" l="1"/>
  <c r="P13" i="3" s="1"/>
  <c r="F74" i="7" l="1"/>
  <c r="E74" i="7"/>
  <c r="F62" i="7"/>
  <c r="E62" i="7"/>
  <c r="F46" i="7"/>
  <c r="E46" i="7"/>
  <c r="F36" i="7"/>
  <c r="E36" i="7"/>
  <c r="F30" i="7"/>
  <c r="E30" i="7"/>
  <c r="D30" i="7"/>
  <c r="D47" i="7" s="1"/>
  <c r="D88" i="7" s="1"/>
  <c r="F47" i="7" l="1"/>
  <c r="F75" i="7"/>
  <c r="E47" i="7"/>
  <c r="E75" i="7"/>
  <c r="E88" i="7" l="1"/>
  <c r="F88" i="7"/>
  <c r="G86" i="7"/>
  <c r="G82" i="7"/>
  <c r="G87" i="7" s="1"/>
  <c r="G71" i="7"/>
  <c r="G70" i="7"/>
  <c r="G69" i="7"/>
  <c r="G68" i="7"/>
  <c r="G67" i="7"/>
  <c r="G73" i="7"/>
  <c r="G72" i="7"/>
  <c r="G66" i="7"/>
  <c r="G59" i="7"/>
  <c r="G58" i="7"/>
  <c r="G57" i="7"/>
  <c r="G56" i="7"/>
  <c r="G55" i="7"/>
  <c r="G54" i="7"/>
  <c r="G53" i="7"/>
  <c r="G61" i="7"/>
  <c r="G60" i="7"/>
  <c r="G43" i="7"/>
  <c r="G42" i="7"/>
  <c r="G41" i="7"/>
  <c r="G40" i="7"/>
  <c r="G45" i="7"/>
  <c r="G44" i="7"/>
  <c r="G35" i="7"/>
  <c r="G34" i="7"/>
  <c r="G29" i="7"/>
  <c r="G28" i="7"/>
  <c r="G27" i="7"/>
  <c r="G26" i="7"/>
  <c r="G25" i="7"/>
  <c r="G24" i="7"/>
  <c r="G23" i="7"/>
  <c r="G22" i="7"/>
  <c r="G21" i="7"/>
  <c r="G20" i="7"/>
  <c r="G19" i="7"/>
  <c r="G18" i="7"/>
  <c r="G17" i="7"/>
  <c r="G16" i="7"/>
  <c r="G15" i="7"/>
  <c r="G14" i="7"/>
  <c r="G13" i="7"/>
  <c r="G46" i="7" l="1"/>
  <c r="G62" i="7"/>
  <c r="G30" i="7"/>
  <c r="G74" i="7"/>
  <c r="G36" i="7"/>
  <c r="G75" i="7" l="1"/>
  <c r="G47" i="7"/>
  <c r="D6" i="12"/>
  <c r="D6" i="11"/>
  <c r="D6" i="10"/>
  <c r="D5" i="10"/>
  <c r="D6" i="9"/>
  <c r="D5" i="9"/>
  <c r="E6" i="8"/>
  <c r="D6" i="7"/>
  <c r="D5" i="7"/>
  <c r="E6" i="13"/>
  <c r="C6" i="16"/>
  <c r="C5" i="16"/>
  <c r="D6" i="6"/>
  <c r="D5" i="6"/>
  <c r="D6" i="5"/>
  <c r="D6" i="4"/>
  <c r="D5" i="4"/>
  <c r="D6" i="3"/>
  <c r="D5" i="3"/>
  <c r="I15" i="13"/>
  <c r="G88" i="7" l="1"/>
  <c r="J45" i="5"/>
  <c r="G45" i="5"/>
  <c r="F86" i="4" l="1"/>
  <c r="F87" i="4" s="1"/>
  <c r="K74" i="4"/>
  <c r="I74" i="4"/>
  <c r="G74" i="4"/>
  <c r="E74" i="4"/>
  <c r="D74" i="4"/>
  <c r="F73" i="4"/>
  <c r="H73" i="4" s="1"/>
  <c r="J73" i="4" s="1"/>
  <c r="L73" i="4" s="1"/>
  <c r="F72" i="4"/>
  <c r="H72" i="4" s="1"/>
  <c r="J72" i="4" s="1"/>
  <c r="L72" i="4" s="1"/>
  <c r="F71" i="4"/>
  <c r="H71" i="4" s="1"/>
  <c r="J71" i="4" s="1"/>
  <c r="L71" i="4" s="1"/>
  <c r="F70" i="4"/>
  <c r="H70" i="4" s="1"/>
  <c r="J70" i="4" s="1"/>
  <c r="L70" i="4" s="1"/>
  <c r="F69" i="4"/>
  <c r="H69" i="4" s="1"/>
  <c r="J69" i="4" s="1"/>
  <c r="L69" i="4" s="1"/>
  <c r="F68" i="4"/>
  <c r="H68" i="4" s="1"/>
  <c r="J68" i="4" s="1"/>
  <c r="L68" i="4" s="1"/>
  <c r="F67" i="4"/>
  <c r="H67" i="4" s="1"/>
  <c r="J67" i="4" s="1"/>
  <c r="L67" i="4" s="1"/>
  <c r="F66" i="4"/>
  <c r="H66" i="4" s="1"/>
  <c r="K62" i="4"/>
  <c r="I62" i="4"/>
  <c r="G62" i="4"/>
  <c r="E62" i="4"/>
  <c r="D62" i="4"/>
  <c r="F61" i="4"/>
  <c r="H61" i="4" s="1"/>
  <c r="J61" i="4" s="1"/>
  <c r="L61" i="4" s="1"/>
  <c r="F60" i="4"/>
  <c r="H60" i="4" s="1"/>
  <c r="J60" i="4" s="1"/>
  <c r="L60" i="4" s="1"/>
  <c r="F59" i="4"/>
  <c r="H59" i="4" s="1"/>
  <c r="J59" i="4" s="1"/>
  <c r="L59" i="4" s="1"/>
  <c r="F58" i="4"/>
  <c r="H58" i="4" s="1"/>
  <c r="J58" i="4" s="1"/>
  <c r="L58" i="4" s="1"/>
  <c r="F57" i="4"/>
  <c r="H57" i="4" s="1"/>
  <c r="J57" i="4" s="1"/>
  <c r="L57" i="4" s="1"/>
  <c r="F56" i="4"/>
  <c r="H56" i="4" s="1"/>
  <c r="J56" i="4" s="1"/>
  <c r="L56" i="4" s="1"/>
  <c r="F55" i="4"/>
  <c r="H55" i="4" s="1"/>
  <c r="J55" i="4" s="1"/>
  <c r="L55" i="4" s="1"/>
  <c r="F54" i="4"/>
  <c r="H54" i="4" s="1"/>
  <c r="J54" i="4" s="1"/>
  <c r="L54" i="4" s="1"/>
  <c r="F53" i="4"/>
  <c r="H53" i="4" s="1"/>
  <c r="K46" i="4"/>
  <c r="I46" i="4"/>
  <c r="G46" i="4"/>
  <c r="E46" i="4"/>
  <c r="F45" i="4"/>
  <c r="H45" i="4" s="1"/>
  <c r="J45" i="4" s="1"/>
  <c r="L45" i="4" s="1"/>
  <c r="F44" i="4"/>
  <c r="H44" i="4" s="1"/>
  <c r="J44" i="4" s="1"/>
  <c r="L44" i="4" s="1"/>
  <c r="F43" i="4"/>
  <c r="H43" i="4" s="1"/>
  <c r="J43" i="4" s="1"/>
  <c r="L43" i="4" s="1"/>
  <c r="F42" i="4"/>
  <c r="H42" i="4" s="1"/>
  <c r="J42" i="4" s="1"/>
  <c r="L42" i="4" s="1"/>
  <c r="F41" i="4"/>
  <c r="H41" i="4" s="1"/>
  <c r="J41" i="4" s="1"/>
  <c r="L41" i="4" s="1"/>
  <c r="F40" i="4"/>
  <c r="K36" i="4"/>
  <c r="I36" i="4"/>
  <c r="G36" i="4"/>
  <c r="E36" i="4"/>
  <c r="F35" i="4"/>
  <c r="H35" i="4" s="1"/>
  <c r="J35" i="4" s="1"/>
  <c r="L35" i="4" s="1"/>
  <c r="F34" i="4"/>
  <c r="K30" i="4"/>
  <c r="I30" i="4"/>
  <c r="G30" i="4"/>
  <c r="E30" i="4"/>
  <c r="D30" i="4"/>
  <c r="D47" i="4" s="1"/>
  <c r="F29" i="4"/>
  <c r="H29" i="4" s="1"/>
  <c r="J29" i="4" s="1"/>
  <c r="L29" i="4" s="1"/>
  <c r="F28" i="4"/>
  <c r="H28" i="4" s="1"/>
  <c r="J28" i="4" s="1"/>
  <c r="L28" i="4" s="1"/>
  <c r="F27" i="4"/>
  <c r="H27" i="4" s="1"/>
  <c r="J27" i="4" s="1"/>
  <c r="L27" i="4" s="1"/>
  <c r="F26" i="4"/>
  <c r="H26" i="4" s="1"/>
  <c r="J26" i="4" s="1"/>
  <c r="L26" i="4" s="1"/>
  <c r="F25" i="4"/>
  <c r="H25" i="4" s="1"/>
  <c r="J25" i="4" s="1"/>
  <c r="L25" i="4" s="1"/>
  <c r="F24" i="4"/>
  <c r="H24" i="4" s="1"/>
  <c r="J24" i="4" s="1"/>
  <c r="L24" i="4" s="1"/>
  <c r="F23" i="4"/>
  <c r="H23" i="4" s="1"/>
  <c r="J23" i="4" s="1"/>
  <c r="L23" i="4" s="1"/>
  <c r="F22" i="4"/>
  <c r="H22" i="4" s="1"/>
  <c r="J22" i="4" s="1"/>
  <c r="L22" i="4" s="1"/>
  <c r="F21" i="4"/>
  <c r="H21" i="4" s="1"/>
  <c r="J21" i="4" s="1"/>
  <c r="L21" i="4" s="1"/>
  <c r="F20" i="4"/>
  <c r="H20" i="4" s="1"/>
  <c r="J20" i="4" s="1"/>
  <c r="L20" i="4" s="1"/>
  <c r="F19" i="4"/>
  <c r="H19" i="4" s="1"/>
  <c r="J19" i="4" s="1"/>
  <c r="L19" i="4" s="1"/>
  <c r="F18" i="4"/>
  <c r="H18" i="4" s="1"/>
  <c r="J18" i="4" s="1"/>
  <c r="L18" i="4" s="1"/>
  <c r="F17" i="4"/>
  <c r="H17" i="4" s="1"/>
  <c r="J17" i="4" s="1"/>
  <c r="L17" i="4" s="1"/>
  <c r="F16" i="4"/>
  <c r="H16" i="4" s="1"/>
  <c r="J16" i="4" s="1"/>
  <c r="L16" i="4" s="1"/>
  <c r="F15" i="4"/>
  <c r="H15" i="4" s="1"/>
  <c r="J15" i="4" s="1"/>
  <c r="L15" i="4" s="1"/>
  <c r="F14" i="4"/>
  <c r="H14" i="4" s="1"/>
  <c r="J14" i="4" s="1"/>
  <c r="L14" i="4" s="1"/>
  <c r="F13" i="4"/>
  <c r="G47" i="4" l="1"/>
  <c r="D75" i="4"/>
  <c r="K47" i="4"/>
  <c r="G75" i="4"/>
  <c r="I75" i="4"/>
  <c r="K75" i="4"/>
  <c r="F30" i="4"/>
  <c r="H74" i="4"/>
  <c r="J66" i="4"/>
  <c r="J74" i="4" s="1"/>
  <c r="H13" i="4"/>
  <c r="J13" i="4" s="1"/>
  <c r="J30" i="4" s="1"/>
  <c r="F74" i="4"/>
  <c r="F46" i="4"/>
  <c r="I47" i="4"/>
  <c r="F36" i="4"/>
  <c r="E47" i="4"/>
  <c r="H86" i="4"/>
  <c r="E75" i="4"/>
  <c r="J53" i="4"/>
  <c r="H62" i="4"/>
  <c r="F62" i="4"/>
  <c r="H40" i="4"/>
  <c r="H34" i="4"/>
  <c r="J86" i="4" l="1"/>
  <c r="J87" i="4" s="1"/>
  <c r="H87" i="4"/>
  <c r="G88" i="4"/>
  <c r="K88" i="4"/>
  <c r="L86" i="4"/>
  <c r="L87" i="4" s="1"/>
  <c r="I88" i="4"/>
  <c r="H30" i="4"/>
  <c r="L13" i="4"/>
  <c r="E88" i="4"/>
  <c r="L66" i="4"/>
  <c r="L74" i="4" s="1"/>
  <c r="F47" i="4"/>
  <c r="F75" i="4"/>
  <c r="H75" i="4"/>
  <c r="J62" i="4"/>
  <c r="J75" i="4" s="1"/>
  <c r="L53" i="4"/>
  <c r="L62" i="4" s="1"/>
  <c r="J40" i="4"/>
  <c r="H46" i="4"/>
  <c r="J34" i="4"/>
  <c r="H36" i="4"/>
  <c r="L30" i="4" l="1"/>
  <c r="F88" i="4"/>
  <c r="L75" i="4"/>
  <c r="H47" i="4"/>
  <c r="H88" i="4" s="1"/>
  <c r="J46" i="4"/>
  <c r="L40" i="4"/>
  <c r="L46" i="4" s="1"/>
  <c r="J36" i="4"/>
  <c r="L34" i="4"/>
  <c r="L36" i="4" l="1"/>
  <c r="H22" i="23"/>
  <c r="L47" i="4"/>
  <c r="I21" i="13" s="1"/>
  <c r="J47" i="4"/>
  <c r="J88" i="4" s="1"/>
  <c r="G35" i="10"/>
  <c r="G34" i="10"/>
  <c r="I17" i="13" l="1"/>
  <c r="I19" i="13" s="1"/>
  <c r="L88" i="4"/>
  <c r="P14" i="3"/>
  <c r="E66" i="10"/>
  <c r="E60" i="10"/>
  <c r="E67" i="10" l="1"/>
  <c r="D60" i="10"/>
  <c r="D67" i="10" s="1"/>
  <c r="D18" i="3" l="1"/>
  <c r="D23" i="3" s="1"/>
  <c r="F18" i="3"/>
  <c r="F23" i="3" s="1"/>
  <c r="E18" i="3"/>
  <c r="E23" i="3" s="1"/>
  <c r="N18" i="3"/>
  <c r="N23" i="3" s="1"/>
  <c r="J18" i="3"/>
  <c r="J23" i="3" s="1"/>
  <c r="M18" i="3"/>
  <c r="M23" i="3" s="1"/>
  <c r="H18" i="3"/>
  <c r="H23" i="3" s="1"/>
  <c r="L18" i="3"/>
  <c r="L23" i="3" s="1"/>
  <c r="G18" i="3"/>
  <c r="G23" i="3" s="1"/>
  <c r="K18" i="3"/>
  <c r="K23" i="3" s="1"/>
  <c r="I18" i="3"/>
  <c r="I23" i="3" s="1"/>
  <c r="O18" i="3"/>
  <c r="O23" i="3" s="1"/>
  <c r="F34" i="10"/>
  <c r="G29" i="10"/>
  <c r="G14" i="10"/>
  <c r="G15" i="10"/>
  <c r="G16" i="10"/>
  <c r="G17" i="10"/>
  <c r="G18" i="10"/>
  <c r="G19" i="10"/>
  <c r="G20" i="10"/>
  <c r="G21" i="10"/>
  <c r="G22" i="10"/>
  <c r="G23" i="10"/>
  <c r="G24" i="10"/>
  <c r="G25" i="10"/>
  <c r="G26" i="10"/>
  <c r="G27" i="10"/>
  <c r="G28" i="10"/>
  <c r="F14" i="10"/>
  <c r="F15" i="10"/>
  <c r="F16" i="10"/>
  <c r="F17" i="10"/>
  <c r="F18" i="10"/>
  <c r="F19" i="10"/>
  <c r="F20" i="10"/>
  <c r="F21" i="10"/>
  <c r="F22" i="10"/>
  <c r="F23" i="10"/>
  <c r="F24" i="10"/>
  <c r="F25" i="10"/>
  <c r="F26" i="10"/>
  <c r="F27" i="10"/>
  <c r="F28" i="10"/>
  <c r="F29" i="10"/>
  <c r="F30" i="10"/>
  <c r="F36" i="6"/>
  <c r="P23" i="3" l="1"/>
  <c r="F13" i="10"/>
  <c r="E36" i="10" l="1"/>
  <c r="G36" i="10" s="1"/>
  <c r="F22" i="6"/>
  <c r="F37" i="6" s="1"/>
  <c r="G18" i="2" l="1"/>
  <c r="C3" i="10" l="1"/>
  <c r="C4" i="10"/>
  <c r="F5" i="10"/>
  <c r="F6" i="10"/>
  <c r="F6" i="12"/>
  <c r="F5" i="12"/>
  <c r="C4" i="12"/>
  <c r="C3" i="12"/>
  <c r="F6" i="11"/>
  <c r="F5" i="11"/>
  <c r="C4" i="11"/>
  <c r="C3" i="11"/>
  <c r="F6" i="9"/>
  <c r="F5" i="9"/>
  <c r="G6" i="8"/>
  <c r="G5" i="8"/>
  <c r="D4" i="8"/>
  <c r="D3" i="8"/>
  <c r="F6" i="7"/>
  <c r="F5" i="7"/>
  <c r="C4" i="7"/>
  <c r="C3" i="7"/>
  <c r="D3" i="13"/>
  <c r="D4" i="13"/>
  <c r="G5" i="13"/>
  <c r="G6" i="13"/>
  <c r="E6" i="16"/>
  <c r="E5" i="16"/>
  <c r="B4" i="16"/>
  <c r="B3" i="16"/>
  <c r="F6" i="6" l="1"/>
  <c r="F5" i="6"/>
  <c r="C4" i="6"/>
  <c r="C3" i="6"/>
  <c r="F6" i="5" l="1"/>
  <c r="F5" i="5"/>
  <c r="C4" i="5"/>
  <c r="C3" i="5"/>
  <c r="F6" i="4"/>
  <c r="F5" i="4"/>
  <c r="C4" i="4"/>
  <c r="C3" i="4"/>
  <c r="P16" i="9" l="1"/>
  <c r="F35" i="10"/>
  <c r="N25" i="3"/>
  <c r="N27" i="3" s="1"/>
  <c r="N6" i="3"/>
  <c r="D5" i="2"/>
  <c r="D6" i="2"/>
  <c r="F6" i="3" l="1"/>
  <c r="F5" i="3"/>
  <c r="C4" i="3"/>
  <c r="C3" i="3"/>
  <c r="C4" i="2" l="1"/>
  <c r="C3" i="2"/>
  <c r="D19" i="1"/>
  <c r="D18" i="1"/>
  <c r="F6" i="2"/>
  <c r="E30" i="10" l="1"/>
  <c r="D30" i="10"/>
  <c r="D37" i="10" s="1"/>
  <c r="E37" i="10" l="1"/>
  <c r="G30" i="10"/>
  <c r="F5" i="2"/>
  <c r="J25" i="3" l="1"/>
  <c r="J27" i="3" s="1"/>
  <c r="H25" i="3"/>
  <c r="H27" i="3" s="1"/>
  <c r="G13" i="10" l="1"/>
  <c r="D25" i="3"/>
  <c r="D27" i="3" s="1"/>
  <c r="L25" i="3"/>
  <c r="L27" i="3" s="1"/>
  <c r="F25" i="3"/>
  <c r="F27" i="3" s="1"/>
  <c r="M28" i="3" l="1"/>
  <c r="E28" i="3"/>
  <c r="O28" i="3"/>
  <c r="K28" i="3"/>
  <c r="G28" i="3"/>
  <c r="I28" i="3"/>
  <c r="I22" i="13"/>
  <c r="I23" i="13" s="1"/>
  <c r="I25" i="13" s="1"/>
  <c r="S17" i="25" s="1"/>
  <c r="S18" i="25" s="1"/>
  <c r="P17" i="25" l="1"/>
  <c r="Q17" i="25"/>
  <c r="Q18" i="25" s="1"/>
  <c r="Q20" i="25" s="1"/>
  <c r="Q26" i="25" s="1"/>
  <c r="Q28" i="25" s="1"/>
  <c r="Q30" i="25" s="1"/>
  <c r="R17" i="25"/>
  <c r="R18" i="25" s="1"/>
  <c r="R20" i="25" s="1"/>
  <c r="R26" i="25" s="1"/>
  <c r="R28" i="25" s="1"/>
  <c r="R30" i="25" s="1"/>
  <c r="S20" i="25"/>
  <c r="S26" i="25" s="1"/>
  <c r="S28" i="25" s="1"/>
  <c r="S30" i="25" s="1"/>
  <c r="G12" i="20"/>
  <c r="G13" i="20" s="1"/>
  <c r="G17" i="20" s="1"/>
  <c r="G19" i="20" s="1"/>
  <c r="G21" i="20" s="1"/>
  <c r="I12" i="20"/>
  <c r="I13" i="20" s="1"/>
  <c r="I17" i="20" s="1"/>
  <c r="I19" i="20" s="1"/>
  <c r="I21" i="20" s="1"/>
  <c r="P15" i="3"/>
  <c r="P16" i="3" s="1"/>
  <c r="P19" i="3" s="1"/>
  <c r="H12" i="20"/>
  <c r="H13" i="20" s="1"/>
  <c r="H17" i="20" s="1"/>
  <c r="H19" i="20" s="1"/>
  <c r="H21" i="20" s="1"/>
  <c r="J12" i="20"/>
  <c r="J13" i="20" s="1"/>
  <c r="J17" i="20" s="1"/>
  <c r="J19" i="20" s="1"/>
  <c r="J21" i="20" s="1"/>
  <c r="G12" i="2"/>
  <c r="F36" i="10"/>
  <c r="T17" i="25" l="1"/>
  <c r="P18" i="25"/>
  <c r="F37" i="10"/>
  <c r="G37" i="10" s="1"/>
  <c r="T18" i="25" l="1"/>
  <c r="P19" i="25"/>
  <c r="G11" i="2"/>
  <c r="G13" i="2" s="1"/>
  <c r="G17" i="2" s="1"/>
  <c r="N20" i="25" l="1"/>
  <c r="N26" i="25" s="1"/>
  <c r="M20" i="25"/>
  <c r="M26" i="25" s="1"/>
  <c r="M31" i="25" s="1"/>
  <c r="L20" i="25"/>
  <c r="L26" i="25" s="1"/>
  <c r="O20" i="25"/>
  <c r="O26" i="25" s="1"/>
  <c r="O31" i="25" s="1"/>
  <c r="P20" i="25"/>
  <c r="D20" i="25"/>
  <c r="D26" i="25" s="1"/>
  <c r="D28" i="25" s="1"/>
  <c r="D30" i="25" s="1"/>
  <c r="K20" i="25"/>
  <c r="K26" i="25" s="1"/>
  <c r="K31" i="25" s="1"/>
  <c r="I20" i="25"/>
  <c r="I26" i="25" s="1"/>
  <c r="I31" i="25" s="1"/>
  <c r="H20" i="25"/>
  <c r="H26" i="25" s="1"/>
  <c r="H28" i="25" s="1"/>
  <c r="H30" i="25" s="1"/>
  <c r="F20" i="25"/>
  <c r="F26" i="25" s="1"/>
  <c r="F28" i="25" s="1"/>
  <c r="F30" i="25" s="1"/>
  <c r="G20" i="25"/>
  <c r="G26" i="25" s="1"/>
  <c r="G31" i="25" s="1"/>
  <c r="E20" i="25"/>
  <c r="E26" i="25" s="1"/>
  <c r="E31" i="25" s="1"/>
  <c r="J20" i="25"/>
  <c r="J26" i="25" s="1"/>
  <c r="J28" i="25" s="1"/>
  <c r="J30" i="25" s="1"/>
  <c r="G19" i="2"/>
  <c r="G21" i="2" s="1"/>
  <c r="P28" i="3"/>
  <c r="P31" i="25" l="1"/>
  <c r="T31" i="25" s="1"/>
  <c r="T20" i="25"/>
  <c r="P26" i="25"/>
  <c r="P28" i="25" s="1"/>
  <c r="P30" i="25" s="1"/>
  <c r="P24" i="3"/>
  <c r="P25" i="3" s="1"/>
  <c r="P27" i="3" s="1"/>
  <c r="T26" i="25" l="1"/>
  <c r="T28" i="25" s="1"/>
  <c r="T30" i="25" s="1"/>
  <c r="T21"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<sst xmlns="http://schemas.openxmlformats.org/spreadsheetml/2006/main" count="1407" uniqueCount="534">
  <si>
    <t>CCBHC Cost Report</t>
  </si>
  <si>
    <t>This top section is for Medicaid ID, NPI, reporting period, and rate period, and will be automatically populated in all other tabs. Use tab to move to input areas. Use the arrow keys to read through the document.</t>
  </si>
  <si>
    <t>MEDICAID ID:</t>
  </si>
  <si>
    <t>NPI:</t>
  </si>
  <si>
    <t>REPORTING PERIOD:</t>
  </si>
  <si>
    <t>From:</t>
  </si>
  <si>
    <t>To:</t>
  </si>
  <si>
    <t>RATE PERIOD:</t>
  </si>
  <si>
    <t>WORKSHEET:</t>
  </si>
  <si>
    <t>Provider Information</t>
  </si>
  <si>
    <t>PPS METHODOLOGY:</t>
  </si>
  <si>
    <t>This box for state use only - LEAVE BLANK</t>
  </si>
  <si>
    <t>Select type of oversight:</t>
  </si>
  <si>
    <t xml:space="preserve"> Audited </t>
  </si>
  <si>
    <t>Desk Reviewed</t>
  </si>
  <si>
    <t>Date reviewed:</t>
  </si>
  <si>
    <t>Part 1 is for single site or consolidated information.  Use tab to move to input areas. Use the arrow keys to read through the document.</t>
  </si>
  <si>
    <t>PART 1 - PROVIDER INFORMATION (Consolidated)</t>
  </si>
  <si>
    <t xml:space="preserve">P.O. Box: </t>
  </si>
  <si>
    <t xml:space="preserve">State: </t>
  </si>
  <si>
    <t>Zip Code:</t>
  </si>
  <si>
    <t>Name
    1</t>
  </si>
  <si>
    <t>NPI
2</t>
  </si>
  <si>
    <t>9a</t>
  </si>
  <si>
    <t>9b</t>
  </si>
  <si>
    <t>9c</t>
  </si>
  <si>
    <t>9d</t>
  </si>
  <si>
    <t>9e</t>
  </si>
  <si>
    <t>9f</t>
  </si>
  <si>
    <t>9g</t>
  </si>
  <si>
    <t>9h</t>
  </si>
  <si>
    <t>9I</t>
  </si>
  <si>
    <t>9j</t>
  </si>
  <si>
    <t>9k</t>
  </si>
  <si>
    <t>9l</t>
  </si>
  <si>
    <t>9m</t>
  </si>
  <si>
    <t>9n</t>
  </si>
  <si>
    <t>9o</t>
  </si>
  <si>
    <t>Days</t>
  </si>
  <si>
    <t>Hours of Operation 
From</t>
  </si>
  <si>
    <t>Hours of Operation 
To</t>
  </si>
  <si>
    <t>Total Hours</t>
  </si>
  <si>
    <t>List any excluded satellite facilities and reasons for exclusion. Use the Comments Sheet for additional details.</t>
  </si>
  <si>
    <t xml:space="preserve"> </t>
  </si>
  <si>
    <t>Part 2 is for reporting specific information for each site.  Copy and complete this section for each site reported and include as an attachment.  Use tab to move to input areas. Use the arrow keys to read through the document.</t>
  </si>
  <si>
    <t>PART 2 - PROVIDER INFORMATION FOR CLINICS FILING UNDER CONSOLIDATED COST REPORTING (For additional satellite sites, create new tab and copy and paste Part 2 for each additional site included)</t>
  </si>
  <si>
    <t>Site-Specific Information</t>
  </si>
  <si>
    <t>OMB #0398-1148   CMS-10398 (#43)</t>
  </si>
  <si>
    <t>End of Worksheet</t>
  </si>
  <si>
    <t>This is the top section.  It is the Medicaid ID, NPI, reporting period, and rate period, automatically inserted from the provider information tab.  Use tab to move to input areas. Use the arrow keys to read through the document.</t>
  </si>
  <si>
    <t>Trial Balance</t>
  </si>
  <si>
    <t>Part 1 is for entering direct costs for CCBHC services.  Use tab to move to input areas. Use the arrow keys to read through the document.</t>
  </si>
  <si>
    <t>PART 1 - DIRECT CCBHC EXPENSES</t>
  </si>
  <si>
    <t>Part 1A is for entering direct CCBHC staff costs.  Use tab to move to input areas. Use the arrow keys to read through the document.</t>
  </si>
  <si>
    <t>PART 1A - CCBHC STAFF COSTS</t>
  </si>
  <si>
    <t>Description</t>
  </si>
  <si>
    <t xml:space="preserve">
Compensation
1</t>
  </si>
  <si>
    <t xml:space="preserve">
Other
2</t>
  </si>
  <si>
    <t>Total
(Col. 1 + 2)
3</t>
  </si>
  <si>
    <t>Reclassifications
4</t>
  </si>
  <si>
    <t>Reclassified Trial Balance 
(Col. 3 + 4)
5</t>
  </si>
  <si>
    <t>Adjustments
Increases
(Decreases)
6</t>
  </si>
  <si>
    <t>Adjusted Amount
(Col. 5 + 6)
7</t>
  </si>
  <si>
    <t>Adjustments for Anticipated Cost Changes
8</t>
  </si>
  <si>
    <t>Net 
Expenses
(Col. 7 + 8)
9</t>
  </si>
  <si>
    <t>Part 1B is for entering direct CCBHC costs under agreement.  Use tab to move to input areas. Use the arrow keys to read through the document.</t>
  </si>
  <si>
    <t>PART 1B - CCBHC COSTS UNDER AGREEMENT</t>
  </si>
  <si>
    <t xml:space="preserve">
Reclassifications
4</t>
  </si>
  <si>
    <t>This cell is left intentionally blank.</t>
  </si>
  <si>
    <t>Part 1C is for entering other direct CCBHC costs.  Use tab to move to input areas. Use the arrow keys to read through the document.</t>
  </si>
  <si>
    <t>PART 1C - OTHER DIRECT CCBHC COSTS</t>
  </si>
  <si>
    <t>Part 2 is for entering indirect costs.  Use tab to move to input areas. Use the arrow keys to read through the document.</t>
  </si>
  <si>
    <t>PART 2 - INDIRECT COSTS</t>
  </si>
  <si>
    <t>Part 2A is for entering indirect facility costs.  Use tab to move to input areas. Use the arrow keys to read through the document.</t>
  </si>
  <si>
    <t>PART 2A - SITE COSTS</t>
  </si>
  <si>
    <t>Part 2B is for entering indirect administrative costs.  Use tab to move to input areas. Use the arrow keys to read through the document.</t>
  </si>
  <si>
    <t>PART 2B - ADMINISTRATIVE COSTS</t>
  </si>
  <si>
    <t>Part 3 is for entering direct costs for non-CCBHC services. Use tab to move to input areas. Use the arrow keys to read through the document.</t>
  </si>
  <si>
    <t>PART 3 - DIRECT COSTS FOR NON-CCBHC SERVICES</t>
  </si>
  <si>
    <t>Part 3A is for entering direct costs for non-CCBHC services. Use tab to move to input areas. Use the arrow keys to read through the document.</t>
  </si>
  <si>
    <t>PART 3A - DIRECT COSTS FOR SERVICES OTHER THAN CCHBC SERVICES</t>
  </si>
  <si>
    <t>Part 3B is for entering direct costs that are for non-reimbursable services. Use tab to move to input areas. Use the arrow keys to read through the document.</t>
  </si>
  <si>
    <t>PART 3B - NON-REIMBURSABLE COSTS</t>
  </si>
  <si>
    <t>Mobile Crisis 9813
1</t>
  </si>
  <si>
    <t>Mobile Crisis Non-9813
2</t>
  </si>
  <si>
    <t>Crisis Stabilization
3</t>
  </si>
  <si>
    <t>Non-Crisis PPS
4</t>
  </si>
  <si>
    <t>Total
(Col. 1 + 2 + 3 + 4)
5</t>
  </si>
  <si>
    <t>Non-Crisis
4</t>
  </si>
  <si>
    <t>Trial Balance Reclassifications</t>
  </si>
  <si>
    <t>The bottom section is for entering detail to support the reclassification of expenses.  Use tab to move to input areas. Use the arrow keys to read through the document.</t>
  </si>
  <si>
    <t>Explanation of Entry</t>
  </si>
  <si>
    <r>
      <rPr>
        <b/>
        <sz val="9"/>
        <rFont val="Arial"/>
        <family val="2"/>
      </rPr>
      <t>Increase:</t>
    </r>
    <r>
      <rPr>
        <sz val="9"/>
        <rFont val="Arial"/>
        <family val="2"/>
      </rPr>
      <t xml:space="preserve"> Expense Category 
1</t>
    </r>
  </si>
  <si>
    <r>
      <rPr>
        <b/>
        <sz val="9"/>
        <rFont val="Arial"/>
        <family val="2"/>
      </rPr>
      <t xml:space="preserve">Increase: 
</t>
    </r>
    <r>
      <rPr>
        <sz val="9"/>
        <rFont val="Arial"/>
        <family val="2"/>
      </rPr>
      <t>Line Number
2</t>
    </r>
  </si>
  <si>
    <r>
      <rPr>
        <b/>
        <sz val="9"/>
        <rFont val="Arial"/>
        <family val="2"/>
      </rPr>
      <t xml:space="preserve">Increase: 
</t>
    </r>
    <r>
      <rPr>
        <sz val="9"/>
        <rFont val="Arial"/>
        <family val="2"/>
      </rPr>
      <t>Amount*
3</t>
    </r>
  </si>
  <si>
    <r>
      <rPr>
        <b/>
        <sz val="9"/>
        <rFont val="Arial"/>
        <family val="2"/>
      </rPr>
      <t xml:space="preserve">Decrease: 
</t>
    </r>
    <r>
      <rPr>
        <sz val="9"/>
        <rFont val="Arial"/>
        <family val="2"/>
      </rPr>
      <t>Expense Category 
4</t>
    </r>
  </si>
  <si>
    <r>
      <rPr>
        <b/>
        <sz val="9"/>
        <rFont val="Arial"/>
        <family val="2"/>
      </rPr>
      <t xml:space="preserve">Decrease: 
</t>
    </r>
    <r>
      <rPr>
        <sz val="9"/>
        <rFont val="Arial"/>
        <family val="2"/>
      </rPr>
      <t>Line Number
5</t>
    </r>
  </si>
  <si>
    <r>
      <rPr>
        <b/>
        <sz val="9"/>
        <rFont val="Arial"/>
        <family val="2"/>
      </rPr>
      <t xml:space="preserve">Decrease: </t>
    </r>
    <r>
      <rPr>
        <sz val="9"/>
        <rFont val="Arial"/>
        <family val="2"/>
      </rPr>
      <t xml:space="preserve">
Amount*
6</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</si>
  <si>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</si>
  <si>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</si>
  <si>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</si>
  <si>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</si>
  <si>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</si>
  <si>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</si>
  <si>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</si>
  <si>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</si>
  <si>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</si>
  <si>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</si>
  <si>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</si>
  <si>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</si>
  <si>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</si>
  <si>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</si>
  <si>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</si>
  <si>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</si>
  <si>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</si>
  <si>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</si>
  <si>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</si>
  <si>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</si>
  <si>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</si>
  <si>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</si>
  <si>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</si>
  <si>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</si>
  <si>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</si>
  <si>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</si>
  <si>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</si>
  <si>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</si>
  <si>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</si>
  <si>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</si>
  <si>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</si>
  <si>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</si>
  <si>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</si>
  <si>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</si>
  <si>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</si>
  <si>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Subtotal of additional reclassifications from the Comments tab</t>
  </si>
  <si>
    <t>* Transfer to Trial Balance worksheet, column 4 as appropriate</t>
  </si>
  <si>
    <t>Trial Balance Adjustments</t>
  </si>
  <si>
    <t>Part 1 is for entering common adjustments.  Use tab to move to input areas. Use the arrow keys to read through the document.</t>
  </si>
  <si>
    <t>PART 1 - COMMON ADJUSTMENTS</t>
  </si>
  <si>
    <t>Basis for Adjustment*
1</t>
  </si>
  <si>
    <t>Amount**
2</t>
  </si>
  <si>
    <t>Expense Classification***
3</t>
  </si>
  <si>
    <t>Line Number
4</t>
  </si>
  <si>
    <t>Part 2 is for entering costs not allowed.  Use tab to move to input areas. Use the arrow keys to read through the document.</t>
  </si>
  <si>
    <t>PART 2 - COSTS  NOT ALLOWED (Must be removed from allowable costs)</t>
  </si>
  <si>
    <t>A</t>
  </si>
  <si>
    <t>*Basis for adjustment
A. Costs - if cost (including applicable overhead) can be determined
B. Amount received - if cost cannot be determined</t>
  </si>
  <si>
    <t>** Transfer to Trial Balance worksheet, column 6 as appropriate</t>
  </si>
  <si>
    <t>*** Expense classification on Trial Balance worksheet from which amount is to be deducted or to which the amount is to be added</t>
  </si>
  <si>
    <t>Anticipated Costs</t>
  </si>
  <si>
    <t>Part 1 is for entering direct CCBHC expenses.  Use tab to move to input areas. Use the arrow keys to read through the document.</t>
  </si>
  <si>
    <t>Part 1A is for entering anticipated direct CCBHC staff costs.  Use tab to move to input areas. Use the arrow keys to read through the document.</t>
  </si>
  <si>
    <t>Additional Required 
Full-Time Equivalent (FTE) Staff
1</t>
  </si>
  <si>
    <t>Additional Expense Amount
2</t>
  </si>
  <si>
    <t>Reduced Expense Amount
3</t>
  </si>
  <si>
    <t>Anticipated Changes in Costs Due to Addition of CCBHC Services*
(Col. 2 - 3)
4</t>
  </si>
  <si>
    <t>Part 1B is for entering anticipated direct CCBHC costs under agreement.  Use tab to move to input areas. Use the arrow keys to read through the document.</t>
  </si>
  <si>
    <t>Part 1C is for entering anticipated other direct CCBHC costs.  Use tab to move to input areas. Use the arrow keys to read through the document.</t>
  </si>
  <si>
    <t>Part 2A is for entering anticipated indirect facility costs.  Use tab to move to input areas. Use the arrow keys to read through the document.</t>
  </si>
  <si>
    <t>Part 2B is for entering anticipated indirect administrative costs.  Use tab to move to input areas. Use the arrow keys to read through the document.</t>
  </si>
  <si>
    <t>Part 3 is for entering anticipated direct costs for non-CCBHC services. Use tab to move to input areas. Use the arrow keys to read through the document.</t>
  </si>
  <si>
    <t>Part 3a is for entering anticipated direct costs for non-CCBHC services. Use tab to move to input areas. Use the arrow keys to read through the document.</t>
  </si>
  <si>
    <t>Part 3B is for entering anticipated direct costs that are for non-reimbursable services. Use tab to move to input areas. Use the arrow keys to read through the document.</t>
  </si>
  <si>
    <t>* Transfer to Trial Balance worksheet, column 8 as appropriate</t>
  </si>
  <si>
    <t>Indirect Cost Allocation</t>
  </si>
  <si>
    <t>The bottom section is used for identifying the method for allocating indirect costs.  Use tab to move to input areas. Use the arrow keys to read through the document.</t>
  </si>
  <si>
    <t>Mobile Crisis Level 1
1</t>
  </si>
  <si>
    <t>Mobile Crisis Level 2
2</t>
  </si>
  <si>
    <t>Non-Mobile Crisis
3</t>
  </si>
  <si>
    <t>Non-Crisis
4</t>
  </si>
  <si>
    <t xml:space="preserve">1.         Does the CCBHC have a indirect cost rate approved by a cognizant agency (see Cost  
             Report Instructions)?  If no, go to line 7. </t>
  </si>
  <si>
    <t>2.         Which cognizant agency approved the rate?</t>
  </si>
  <si>
    <t xml:space="preserve">3.         Describe the base rate with respect to the indirect cost rate. </t>
  </si>
  <si>
    <t>4.         Enter the basis amount subject to the rate agreement</t>
  </si>
  <si>
    <t>5.         Enter the approved rate amount</t>
  </si>
  <si>
    <t>6.         Calculated indirect costs allocable to CCBHC services (line 4 multiplied by line 5)</t>
  </si>
  <si>
    <t>7.         Does the CCBHC qualify to use the federal minimum rate and elect to use the rate for all 
             federal awards?  See instructions for qualifications.  If no, go to line 11.</t>
  </si>
  <si>
    <t>8.         Direct costs for CCBHC services (Trial Balance, column 9, line 29)</t>
  </si>
  <si>
    <t>9.         Minimum rate</t>
  </si>
  <si>
    <t>10.       Calculated indirect costs allocable to CCBHC services (line 8 multiplied by line 9)</t>
  </si>
  <si>
    <t>11.       Will the CCBHC allocate indirect costs proportionally by the percentage of direct costs 
             for CCBHC services versus total allowable costs less indirect costs?  If no, go to line 15.</t>
  </si>
  <si>
    <t>12.       Percentage of direct costs versus total allowable direct costs (Trial Balance, column 9, 
             line 29 divided by the sum of Trial Balance, column 9, line 29 and Trial Balance, 
             column 9, line 52)</t>
  </si>
  <si>
    <t>13.       Indirect costs to be allocated (Trial Balance, column 9, line 49)</t>
  </si>
  <si>
    <t>14.       Calculated indirect costs allocable to CCBHC services (line 12 multiplied by line 13)</t>
  </si>
  <si>
    <t>15.       If none of the lines 1, 7, or 11 are entered as Yes, provide a thorough description 
             of the cost allocation method used. Include attachments for descriptions and calculations.  
             Include references to line items included in the Trial Balance tab.  Enter the amount of 
             indirect costs allocated to providing CCBHC services here:</t>
  </si>
  <si>
    <t>16.       Total indirect costs allocated to CCBHC services</t>
  </si>
  <si>
    <t>Allocation Descriptions</t>
  </si>
  <si>
    <t>The bottom section is used for entering the description of allocations.  The descriptions should include the tab in which the allocation is referenced, the method for allocation and the amounts allocated.  Use tab to move to input areas. Use the arrow keys to read through the document.</t>
  </si>
  <si>
    <t>PLEASE EXPLAIN METHODS USED FOR ALLOCATING RESOURCES TO DIRECT OR INDIRECT COSTS</t>
  </si>
  <si>
    <t>The bottom section is used for identifying the number of days patients received CCBHC services.  Use tab to move to input areas. Use the arrow keys to read through the document.</t>
  </si>
  <si>
    <t>PATIENT DEMOGRAPHICS CONSOLIDATED</t>
  </si>
  <si>
    <t>Include ALL visits for CCBHC services; do not limit it to those covered by Medicaid.</t>
  </si>
  <si>
    <t>Total Daily
Patient Visits
1</t>
  </si>
  <si>
    <t>The bottom section is used for identifying the number of months each patient received CCBHC services.  Use tab to move to input areas. Use the arrow keys to read through the document.</t>
  </si>
  <si>
    <t>Patient demographics should be analyzed to identify Certain Conditions.  Because CC PPS-2 requires monthly detail, patient data must be aggregated by patient by month to determine eligibility for Certain Conditions.  Months should be captured for ALL CCBHC services provided; do not limit the information to Medicaid members.</t>
  </si>
  <si>
    <t>Standard Population
Visit Months
All
1a</t>
  </si>
  <si>
    <t>Standard Population
Visit Months
Above the Outlier Threshold
1b</t>
  </si>
  <si>
    <t>Certain Conditions 1
Visit Months
All
2a</t>
  </si>
  <si>
    <t>Certain Conditions 1
Visit Months
Above the Outlier Threshold
2b</t>
  </si>
  <si>
    <t>Certain Conditions 2
Visit Months
All
3a</t>
  </si>
  <si>
    <t>Certain Conditions 2
Visit Months
Above the Outlier Threshold
3b</t>
  </si>
  <si>
    <t>Certain Conditions 3
Visit Months
All
4a</t>
  </si>
  <si>
    <t>Certain Conditions 3
Visit Months
Above the Outlier Threshold
4b</t>
  </si>
  <si>
    <t>Certain Conditions 4
Visit Months
All
5a</t>
  </si>
  <si>
    <t>Certain Conditions 4
Visit Months
Above the Outlier Threshold
5b</t>
  </si>
  <si>
    <t>Certain Conditions 5
Visit Months
All
6a</t>
  </si>
  <si>
    <t>Certain Conditions 5
Visit Months
Above the Outlier Threshold
6b</t>
  </si>
  <si>
    <t>Monthly
Patient Visit
(Sum of col. a's)
Total</t>
  </si>
  <si>
    <t>Mobile Crisis 9813
1</t>
  </si>
  <si>
    <t>Mobile Crisis Non-9813
2</t>
  </si>
  <si>
    <t>Crisis Stabilization
3</t>
  </si>
  <si>
    <t xml:space="preserve">Non-Crisis
</t>
  </si>
  <si>
    <t>Population</t>
  </si>
  <si>
    <t>Standard Population</t>
  </si>
  <si>
    <t>Condition 1</t>
  </si>
  <si>
    <t>Condition 2</t>
  </si>
  <si>
    <t>Condition 3</t>
  </si>
  <si>
    <t>All</t>
  </si>
  <si>
    <t>Services Provided</t>
  </si>
  <si>
    <t>Part 1 is for single site or consolidated information for services provided.  Use tab to move to input areas. Use the arrow keys to read through the document.</t>
  </si>
  <si>
    <t>PART 1 - SERVICES PROVIDED (Consolidated)</t>
  </si>
  <si>
    <t>Part 1A is for consolidated information for services provided by CCBHC staff.  Use tab to move to input areas. Use the arrow keys to read through the document.</t>
  </si>
  <si>
    <t>PART 1A - CCBHC STAFF SERVICES</t>
  </si>
  <si>
    <t>Number of Full-Time Equivalent (FTE) Staff
1</t>
  </si>
  <si>
    <t>Total Number of Services Provided for CCBHC Services
2</t>
  </si>
  <si>
    <t xml:space="preserve">
Direct Cost 
(from Trial Balance, Col. 9)
3</t>
  </si>
  <si>
    <t>Average Cost per Service by Position (Col. 3 divided by Col. 2)
4</t>
  </si>
  <si>
    <t>`</t>
  </si>
  <si>
    <t xml:space="preserve">  </t>
  </si>
  <si>
    <t>Part 1B is for consolidated information for services provided under agreement.  Use tab to move to input areas. Use the arrow keys to read through the document.</t>
  </si>
  <si>
    <t>PART 1B - CCBHC SERVICES UNDER AGREEMENT</t>
  </si>
  <si>
    <t>Part 2 is for reporting specific information for each site.  Use tab to move to input areas. Use the arrow keys to read through the document.</t>
  </si>
  <si>
    <t>PART 2 - SERVICES PROVIDED BY SITE (For additional satellite sites, create new tab and copy and paste Part 2 for each additional site included)</t>
  </si>
  <si>
    <t>Part 2A is for site-specific information for services provided by CCBHC staff.  Use tab to move to input areas. Use the arrow keys to read through the document.</t>
  </si>
  <si>
    <t>PART 2A - CCBHC STAFF SERVICES</t>
  </si>
  <si>
    <t>Part 2B is for site-specific information for services provided under agreement.  Use tab to move to input areas. Use the arrow keys to read through the document.</t>
  </si>
  <si>
    <t>PART 2B - CCBHC SERVICES UNDER AGREEMENT</t>
  </si>
  <si>
    <t>Comments</t>
  </si>
  <si>
    <t>The bottom section is used to identify the worksheet, line and comments.  Use tab to move to input areas. Use the arrow keys to read through the document.</t>
  </si>
  <si>
    <t>Please explain or comment on any additional considerations that should be taken into account in determining the appropriate payment rate</t>
  </si>
  <si>
    <t>Worksheet</t>
  </si>
  <si>
    <t>Line</t>
  </si>
  <si>
    <t>Comment 1</t>
  </si>
  <si>
    <t>Comment 2</t>
  </si>
  <si>
    <t>Comment 3</t>
  </si>
  <si>
    <t>Comment 4</t>
  </si>
  <si>
    <t>Comment 5</t>
  </si>
  <si>
    <t>Comment 6</t>
  </si>
  <si>
    <t>Comment 7</t>
  </si>
  <si>
    <t>Comment 8</t>
  </si>
  <si>
    <t>Comment 9</t>
  </si>
  <si>
    <t>CC PPS-1 Rate</t>
  </si>
  <si>
    <t>Part 1 is automatically populated with the direct and indirect costs for CCBHC services.  Use tab to move to input areas. Use the arrow keys to read through the document.</t>
  </si>
  <si>
    <t xml:space="preserve">PART 1 - DETERMINATION OF TOTAL ALLOWABLE COST APPLICABLE TO THE CCBHC </t>
  </si>
  <si>
    <t>Amount
1</t>
  </si>
  <si>
    <t>Part 2 calculates the CC PPS 1 rate after the MEI is entered in line 7.  Use tab to move to input areas. Use the arrow keys to read through the document.</t>
  </si>
  <si>
    <t>PART 2 - DETERMINATION OF CC PPS-1 RATE</t>
  </si>
  <si>
    <t>* Total should reflect the total count of CCBHC visits provided and not be restricted to Medicaid visits</t>
  </si>
  <si>
    <t>CC PPS-2 Rate</t>
  </si>
  <si>
    <t>Part 1 is used to determine the cost-to-charge ratio allocation by population group. Use tab to move to input areas. Use the arrow keys to read through the document.</t>
  </si>
  <si>
    <t>PART 1 - COST-TO-CHARGE RATIO ALLOCATION</t>
  </si>
  <si>
    <t>Standard Population
Charges and Costs for CCBHC Services:
At or Below the Outlier Threshold
1a</t>
  </si>
  <si>
    <t>Standard Population
Charges and Costs for CCBHC Services:
Above the Outlier Threshold
1b</t>
  </si>
  <si>
    <t>Certain Conditions 1
Charges and Costs for CCBHC Services:
At or Below the Outlier Threshold
2a</t>
  </si>
  <si>
    <t>Certain Conditions 1
Charges and Costs for CCBHC Services:
Above the Outlier Threshold
2b</t>
  </si>
  <si>
    <t>Certain Conditions 2
Charges and Costs for CCBHC Services:
At or Below the Outlier Threshold
3a</t>
  </si>
  <si>
    <t>Certain Conditions 2
Charges and Costs for CCBHC Services:
Above the Outlier Threshold
3b</t>
  </si>
  <si>
    <t>Certain Conditions 3
Charges and Costs for CCBHC Services:
At or Below the Outlier Threshold
4a</t>
  </si>
  <si>
    <t>Certain Conditions 3
Charges and Costs for CCBHC Services:
Above the Outlier Threshold
4b</t>
  </si>
  <si>
    <t>Certain Conditions 4
Charges and Costs for CCBHC Services:
At or Below the Outlier Threshold
5a</t>
  </si>
  <si>
    <t>Certain Conditions 4
Charges and Costs for CCBHC Services:
Above the Outlier Threshold
5b</t>
  </si>
  <si>
    <t>Certain Conditions 5
Charges and Costs for CCBHC Services:
At or Below the Outlier Threshold
6a</t>
  </si>
  <si>
    <t>Certain Conditions 5
Charges and Costs for CCBHC Services:
Above the Outlier Threshold
6b</t>
  </si>
  <si>
    <t>Total Population Charges and Costs
(Sum of all Columns) 
Total</t>
  </si>
  <si>
    <t>Cross Check:  Total costs should tie to the total direct and indirect costs applicable to CCBHC services (line 6)</t>
  </si>
  <si>
    <t>Part 2 is used to calculate preliminary CC PPS-2 rates after MEI is entered in line 12.  Use tab to move to input areas. Use the arrow keys to read through the document.</t>
  </si>
  <si>
    <t>PART 2 - DETERMINATION OF CC PPS-2 RATE</t>
  </si>
  <si>
    <t>Standard Population
Costs for CCBHC Services:
At or Below the Outlier Threshold
1a</t>
  </si>
  <si>
    <t>Standard Population
Costs for CCBHC Services:
Above the Outlier Threshold
1b</t>
  </si>
  <si>
    <t>Certain Conditions 1
Costs for CCBHC Services:
At or Below the Outlier Threshold
2a</t>
  </si>
  <si>
    <t>Certain Conditions 1
Costs for CCBHC Services:
Above the Outlier Threshold
2b</t>
  </si>
  <si>
    <t>Certain Conditions 2
Costs for CCBHC Services:
At or Below the Outlier Threshold
3a</t>
  </si>
  <si>
    <t>Certain Conditions 2
Costs for CCBHC Services:
Above the Outlier Threshold
3b</t>
  </si>
  <si>
    <t>Certain Conditions 3
Costs for CCBHC Services:
At or Below the Outlier Threshold
4a</t>
  </si>
  <si>
    <t>Certain Conditions 3
Costs for CCBHC Services:
Above the Outlier Threshold
4b</t>
  </si>
  <si>
    <t>Certain Conditions 4
Costs for CCBHC Services:
At or Below the Outlier Threshold
5a</t>
  </si>
  <si>
    <t>Certain Conditions 4
Costs for CCBHC Services:
Above the Outlier Threshold
5b</t>
  </si>
  <si>
    <t>Certain Conditions 5
Costs for CCBHC Services:
At or Below the Outlier Threshold
6a</t>
  </si>
  <si>
    <t>Certain Conditions 5
Costs for CCBHC Services:
Above the Outlier Threshold
6b</t>
  </si>
  <si>
    <t>Total Population Costs
(Sum of all Columns) 
Total</t>
  </si>
  <si>
    <t>Medicare Economic Index (MEI) adjustment from midpoint of the cost period to the midpoint of the rate period</t>
  </si>
  <si>
    <t>* Column "a" reflects the count for All visits. The total reflects the sum of "a" columns.</t>
  </si>
  <si>
    <t>CC PPS-4 Rate</t>
  </si>
  <si>
    <t>PART 1a - COST-TO-CHARGE RATIO ALLOCATION</t>
  </si>
  <si>
    <t>Total Population Charges and Costs
(Sum of non-SCS Columns) 
Total</t>
  </si>
  <si>
    <t>PART 1b - DETERMINATION OF CC PPS-4 RATE</t>
  </si>
  <si>
    <t>Certification</t>
  </si>
  <si>
    <t>The bottom section is used to certify the completeness and accuracy of the data in this workbook.  Use tab to move to input areas. Use the arrow keys to read through the document.</t>
  </si>
  <si>
    <t>MEDICAID COST REPORT</t>
  </si>
  <si>
    <t>for Certified Community Behavioral Health Clinics</t>
  </si>
  <si>
    <t>MISREPRESENTATION OR FALSIFICATION OF ANY INFORMATION CONTAINED IN THIS COST REPORT MAY BE
PUNISHABLE BY CRIMINAL, CIVIL, AND ADMINISTRATIVE ACTION; FINE; AND/OR IMPRISONMENT UNDER 
FEDERAL LAW.  FURTHERMORE, IF SERVICES IDENTIFIED IN THIS REPORT WERE PROVIDED OR PROCURED 
DIRECTLY OR INDIRECTLY THROUGH THE PAYMENT OF A KICKBACK OR WERE OTHERWISE ILLEGAL, 
CRIMINAL, CIVIL, AND ADMINISTRATIVE ACTION; FINES; AND/OR IMPRISONMENT MAY RESULT. CERTIFICATION
BY OFFICER OR ADMINISTRATOR IS REQUIRED.</t>
  </si>
  <si>
    <t xml:space="preserve">I HEREBY CERTIFY that I have read the above certification statement and that I have examined the 
accompanying electronically filed or manually submitted cost report and that 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the cost report were provided in compliance with such 
laws and regulations.
</t>
  </si>
  <si>
    <t xml:space="preserve">Signature of Officer: </t>
  </si>
  <si>
    <t xml:space="preserve">Title: </t>
  </si>
  <si>
    <t xml:space="preserve">Clinic: </t>
  </si>
  <si>
    <t xml:space="preserve">Medicaid ID: </t>
  </si>
  <si>
    <t xml:space="preserve">From Period: </t>
  </si>
  <si>
    <t xml:space="preserve">To Period: </t>
  </si>
  <si>
    <t xml:space="preserve">Preparer (If other than Officer): </t>
  </si>
  <si>
    <t>Please describe your allocation method:</t>
  </si>
  <si>
    <t>CC PPS-3 Rate</t>
  </si>
  <si>
    <t>Name:</t>
  </si>
  <si>
    <t>Street:</t>
  </si>
  <si>
    <t>City:</t>
  </si>
  <si>
    <t>County:</t>
  </si>
  <si>
    <t>Medicaid ID:</t>
  </si>
  <si>
    <t>Location designation (see Cost Report Instructions):</t>
  </si>
  <si>
    <t>Organizational authority (see Cost Report Instructions):</t>
  </si>
  <si>
    <t>Behavioral health professionals (see Cost Report Instructions):</t>
  </si>
  <si>
    <t>Is the CCBHC dually certified as a 1905(a)(9) clinic?</t>
  </si>
  <si>
    <t>Identify days and hours the site operates as a CCBHC by listing the time next to the applicable day:</t>
  </si>
  <si>
    <t>If line 11 is "Yes" specify the type of operation (e.g., clinic, FQHC, other):</t>
  </si>
  <si>
    <t>Sunday</t>
  </si>
  <si>
    <t>Monday</t>
  </si>
  <si>
    <t>Tuesday</t>
  </si>
  <si>
    <t>Wednesday</t>
  </si>
  <si>
    <t>Thursday</t>
  </si>
  <si>
    <t>Friday</t>
  </si>
  <si>
    <t>Saturday</t>
  </si>
  <si>
    <t>Identify days and hours the site operates as other than a CCBHC by listing the time next to the applicable day:</t>
  </si>
  <si>
    <t>Organizational authority  (see Cost Report Instructions):</t>
  </si>
  <si>
    <t>Was this site in existence before April 1, 2014?  (No payment will be made to satellite facilities of CCBHCs established after April 1, 2014).</t>
  </si>
  <si>
    <t>Psychiatrist</t>
  </si>
  <si>
    <t>Psychiatric nurse</t>
  </si>
  <si>
    <t>Child psychiatrist</t>
  </si>
  <si>
    <t>Adolescent psychiatrist</t>
  </si>
  <si>
    <t>Substance abuse specialist</t>
  </si>
  <si>
    <t>Case manager</t>
  </si>
  <si>
    <t>Recovery coach</t>
  </si>
  <si>
    <t>Peer specialist</t>
  </si>
  <si>
    <t>Family support specialist</t>
  </si>
  <si>
    <t>Licensed clinical social worker</t>
  </si>
  <si>
    <t>Licensed mental health counselor</t>
  </si>
  <si>
    <t>Occupational therapist</t>
  </si>
  <si>
    <t>Interpreter or linguistic counselor</t>
  </si>
  <si>
    <t>CCBHC costs from DCO</t>
  </si>
  <si>
    <t xml:space="preserve">Subtotal other CCBHC costs              </t>
  </si>
  <si>
    <t xml:space="preserve">Subtotal costs under agreement </t>
  </si>
  <si>
    <t>Medical supplies</t>
  </si>
  <si>
    <t>Transportation (health care staff)</t>
  </si>
  <si>
    <t>Depreciation - medical equipment</t>
  </si>
  <si>
    <t>Professional liability insurance</t>
  </si>
  <si>
    <t xml:space="preserve">Telehealth </t>
  </si>
  <si>
    <t>Rent</t>
  </si>
  <si>
    <t>Insurance</t>
  </si>
  <si>
    <t>Interest on mortgage or loans</t>
  </si>
  <si>
    <t>Utilities</t>
  </si>
  <si>
    <t>Depreciation - buildings and fixtures</t>
  </si>
  <si>
    <t>Depreciation - equipment</t>
  </si>
  <si>
    <t>Housekeeping and maintenance</t>
  </si>
  <si>
    <t>Property tax</t>
  </si>
  <si>
    <t xml:space="preserve">Office salaries </t>
  </si>
  <si>
    <t>Depreciation - office equipment</t>
  </si>
  <si>
    <t>Office supplies</t>
  </si>
  <si>
    <t>Legal</t>
  </si>
  <si>
    <t>Accounting</t>
  </si>
  <si>
    <t>Telephone</t>
  </si>
  <si>
    <t>Subtotal direct costs for non-CCBHC services not covered by Medicaid (specify details in Comments tab)</t>
  </si>
  <si>
    <t>998 costs outside the reimbursement rate</t>
  </si>
  <si>
    <t>Subtotal direct costs for non-CCBHC services covered by Medicaid (specify details in Comments tab)</t>
  </si>
  <si>
    <t>Subtotal other administrative costs (specify details in Comments tab)</t>
  </si>
  <si>
    <t xml:space="preserve">Is this site filing a consolidated cost report for multiple locations?  If yes, see Cost Report Instructions. </t>
  </si>
  <si>
    <t>How many sites are reported for the consolidated entity?</t>
  </si>
  <si>
    <t>Mental health professional (trained and credentialed for psychological testing)</t>
  </si>
  <si>
    <t>General practice (performing CCBHC services)</t>
  </si>
  <si>
    <t>Subtotal other staff costs (specify details in Comments tab)</t>
  </si>
  <si>
    <t>Subtotal staff costs (sum of lines 1-17)</t>
  </si>
  <si>
    <t>Subtotal costs under agreement (sum of lines 19-20)</t>
  </si>
  <si>
    <t>Subtotal other direct costs not already included (specify details in Comments tab)</t>
  </si>
  <si>
    <t>Subtotal other direct CCBHC costs (sum of lines 22-27)</t>
  </si>
  <si>
    <t>Total cost of CCBHC services (other than overhead) (sum of lines 18, 21, and 28)</t>
  </si>
  <si>
    <t>Total cost of CCBHC services (other than overhead) 
(sum of lines 18, 21, and 28)</t>
  </si>
  <si>
    <t>Subtotal other site costs (specify details in Comments tab)</t>
  </si>
  <si>
    <t>Total reclassifications (sum of column 3 must equal sum of column 6)</t>
  </si>
  <si>
    <t>Trade, quantity, and time discounts on purchases</t>
  </si>
  <si>
    <t>Rebates and refunds of expenses</t>
  </si>
  <si>
    <t>Rental of building or office space to others</t>
  </si>
  <si>
    <t>Home office costs</t>
  </si>
  <si>
    <t>Vending machines</t>
  </si>
  <si>
    <t>Practitioner assigned by National Health Service Corps</t>
  </si>
  <si>
    <t>Subtotal of common adjustments (sum of lines 1-11)</t>
  </si>
  <si>
    <t>Subtotal of other common adjustments (specify details in Comments tab)</t>
  </si>
  <si>
    <t>Adjustment resulting from transactions with related organizations</t>
  </si>
  <si>
    <t>Investment income on commingled restricted and unrestricted funds</t>
  </si>
  <si>
    <t>Bad debts</t>
  </si>
  <si>
    <t>Charitable contributions</t>
  </si>
  <si>
    <t>Federal, state, or local sanctions or fines</t>
  </si>
  <si>
    <t>Fund-raising costs</t>
  </si>
  <si>
    <t>Goodwill, organization costs, or other amortization</t>
  </si>
  <si>
    <t>Legal fees related to criminal investigations</t>
  </si>
  <si>
    <t>Lobbying costs</t>
  </si>
  <si>
    <t>Selling and marketing costs</t>
  </si>
  <si>
    <t>Total Adjustments (sum of lines 12 and 23)</t>
  </si>
  <si>
    <t>Entertainment costs, including costs of alcoholic beverages</t>
  </si>
  <si>
    <t>Subtotal of other costs not allowed (specify details in Comments tab)</t>
  </si>
  <si>
    <t>Subtotal of costs not allowed (sum of lines 13-22)</t>
  </si>
  <si>
    <t>Interpreters or linguistic counselor</t>
  </si>
  <si>
    <t>Mental health professional (trained and credebtuaked for psychological testing)</t>
  </si>
  <si>
    <t>Licensed marriage and family therapist</t>
  </si>
  <si>
    <t>Subtotal staff costs 
(sum of lines 1-17)</t>
  </si>
  <si>
    <t xml:space="preserve">Subtotal other CCBHC costs 
(specify details in Comments tab)      </t>
  </si>
  <si>
    <t>Subtotal costs under agreement 
(sum of lines 19-20)</t>
  </si>
  <si>
    <t>Total cost of CCBHC services 
(other than overhead)
(sum of lines 18, 21, 28)</t>
  </si>
  <si>
    <t>Subtotal site costs 
(sum of lines 30-38)</t>
  </si>
  <si>
    <t>Subtotal administrative costs
(sum of lines 40-47)</t>
  </si>
  <si>
    <t>Total overhead 
(sum of lines 39 and 48)</t>
  </si>
  <si>
    <t>Subtotal direct costs for non-CCBHC services covered by Medicaid 
(specify details in Comments tab)</t>
  </si>
  <si>
    <t>Subtotal direct costs for non-CCBHC services not covered by Medicaid 
(specify details in Comments tab)</t>
  </si>
  <si>
    <t>Which cognizant agency approved the rate?</t>
  </si>
  <si>
    <t>Describe the base rate with respect to the indirect cost rate</t>
  </si>
  <si>
    <t>Enter the basis amount subject to the rate agreement</t>
  </si>
  <si>
    <t>Enter the approved rate amount</t>
  </si>
  <si>
    <t>Calculated indirect costs allocable to CCBHC services (line 4 multiplied by line 5)</t>
  </si>
  <si>
    <t>Direct costs for CCBHC services (Trial Balance, column 9, line 29)</t>
  </si>
  <si>
    <t>Minimum rate</t>
  </si>
  <si>
    <t>Calculated indirect costs allocable to CCBHC services (line 8 multiplied by line 9)</t>
  </si>
  <si>
    <t>Indirect costs to be allocated (Trial Balance, column 9, line 49)</t>
  </si>
  <si>
    <t>Calculated indirect costs allocable to CCBHC services (line 12 multiplied by line 13)</t>
  </si>
  <si>
    <t>Total indirect costs allocated to CCBHC services</t>
  </si>
  <si>
    <t>If none of the lines 1, 7, or 11 are entered as Yes, provide a thorough description of the cost allocation method used. Include attachments for descriptions and calculations. Include references to line items included in the Trial Balance tab.  Enter the amount of indirect costs allocated to providing CCBHC services here:</t>
  </si>
  <si>
    <t xml:space="preserve">Does the CCBHC have a indirect cost rate approved by a cognizant agency (see Cost Report Instructions)?  If no, go to line 7. </t>
  </si>
  <si>
    <t>Does the CCBHC qualify to use the federal minimum rate and elect to use the rate for all federal awards?  See instructions for qualifications.  If no, go to line 11.</t>
  </si>
  <si>
    <t>Will the CCBHC allocate indirect costs proportionally by the percentage of direct costs for CCBHC services versus total allowable costs less indirect costs?  If no, go to line 15.</t>
  </si>
  <si>
    <t>Percentage of direct costs versus total allowable direct costs (Trial Balance, column 9, line 29 divided by the sum of Trial Balance, column 9, line 29 and Trial Balance, column 9, line 52)</t>
  </si>
  <si>
    <t>Number of daily visits for patients receiving CCBHC services provided directly from staff</t>
  </si>
  <si>
    <t>Number of additional anticipated daily visits for patients receiving CCBHC services</t>
  </si>
  <si>
    <t>Total daily visits for patients receiving CCBHC services (sum of lines 1-3)</t>
  </si>
  <si>
    <t>Number of daily visits for patients receiving CCBHC services directly from DCO 
(not included above)</t>
  </si>
  <si>
    <t>Describe population</t>
  </si>
  <si>
    <t>Number of months patients received CCBHC services directly from staff</t>
  </si>
  <si>
    <t>Number of months patients received CCBHC services directly from DCO (not included above)</t>
  </si>
  <si>
    <t>Number of additional anticipated months patients received CCBHC services (not included above)</t>
  </si>
  <si>
    <t>Total months patients received CCBHC services 
(sum of lines 2-4)</t>
  </si>
  <si>
    <t>Number of daily visits for patients receiving CCBHC services directly from DCO (not included above)</t>
  </si>
  <si>
    <t>General practice 
(performing CCBHC services)</t>
  </si>
  <si>
    <t>Subtotal other staff services 
(specify details in Comments tab)</t>
  </si>
  <si>
    <t>Subtotal staff services 
(sum of lines 1-17)</t>
  </si>
  <si>
    <t>CCBHC services from DCO</t>
  </si>
  <si>
    <t>Subtotal other CCBHC services (specify details in Comments tab)</t>
  </si>
  <si>
    <t>Subtotal services under agreement (sum of lines 19-20)</t>
  </si>
  <si>
    <t>Total services 
(sum of lines 18 and 21)</t>
  </si>
  <si>
    <t>Total direct cost of CCBHC services (Trial Balance, column 9, line 29)</t>
  </si>
  <si>
    <t>Indirect cost applicable to CCBHC services (Indirect Cost Allocation, line 16)</t>
  </si>
  <si>
    <t>Total allowable CCBHC costs (sum of lines 1-2)</t>
  </si>
  <si>
    <t>Total allowable CCBHC costs (line 3)</t>
  </si>
  <si>
    <t>Total CCBHC visits* (Daily Visits, column 1, line 4)</t>
  </si>
  <si>
    <t>Unadjusted PPS rate (line 4 divided by line 5)</t>
  </si>
  <si>
    <t>CC PPS-1 rate (line 6 adjusted by factor from line 7)</t>
  </si>
  <si>
    <t>Actual charges</t>
  </si>
  <si>
    <t>Anticipated additional charges (DY1 only)</t>
  </si>
  <si>
    <t>Total charges (sum of lines 1-2)</t>
  </si>
  <si>
    <t>Total direct costs (Trial Balance, column 9, line 29)</t>
  </si>
  <si>
    <t>Total allowable costs for CCBHC services (sum of lines 4-5)</t>
  </si>
  <si>
    <t>Cost-to-charge ratio services (line 6 divided by line 3)</t>
  </si>
  <si>
    <t>CC PPS-2 rate (line 11 adjusted by factor from column Total, line 12)</t>
  </si>
  <si>
    <t>Outlier pool (line 9)</t>
  </si>
  <si>
    <t>Total cost of CCBHC services 
(line 3 times line 7)</t>
  </si>
  <si>
    <t>Total allowable CCBHC costs 
(line 8)</t>
  </si>
  <si>
    <t>Total months patients received CCBHC services 
(Monthly Visits, line 5)*</t>
  </si>
  <si>
    <t>Total allowable cost per visit 
(line 9 divided by line 10)</t>
  </si>
  <si>
    <t>Total CCBHC visits* (Daily Visits, columns 1-4, line 4)</t>
  </si>
  <si>
    <t>Anticipated additional charges 
(DY1 only)</t>
  </si>
  <si>
    <t>Total charges 
(sum of lines 1-2)</t>
  </si>
  <si>
    <t>Does the site operate as other than CCBHC?</t>
  </si>
  <si>
    <t xml:space="preserve">13a                     </t>
  </si>
  <si>
    <t xml:space="preserve">13b                     </t>
  </si>
  <si>
    <t xml:space="preserve">13c                     </t>
  </si>
  <si>
    <t xml:space="preserve">13d                     </t>
  </si>
  <si>
    <t xml:space="preserve">13e                     </t>
  </si>
  <si>
    <t xml:space="preserve">13f                       </t>
  </si>
  <si>
    <t xml:space="preserve">13g                     </t>
  </si>
  <si>
    <t xml:space="preserve">14a                     </t>
  </si>
  <si>
    <t xml:space="preserve">14b                     </t>
  </si>
  <si>
    <t xml:space="preserve">14c                     </t>
  </si>
  <si>
    <t xml:space="preserve">14d                     </t>
  </si>
  <si>
    <t xml:space="preserve">14e                     </t>
  </si>
  <si>
    <t xml:space="preserve">14f                       </t>
  </si>
  <si>
    <t xml:space="preserve">14g                     </t>
  </si>
  <si>
    <t>If line 11 is "Yes", specify the type of operation (e.g., clinic, FQHC, other):</t>
  </si>
  <si>
    <t xml:space="preserve">Identify days and hours the site operates as other than a CCBHC by listing the time next to the applicable day: </t>
  </si>
  <si>
    <t xml:space="preserve">Subtotal other CCBHC costs (specify details in Comments tab)         </t>
  </si>
  <si>
    <t>Subtotal administrative costs 
(sum of lines 40-47)</t>
  </si>
  <si>
    <t>Total costs 
(sum of lines 29, 49, and 53)</t>
  </si>
  <si>
    <t>Trial Balance Crisis</t>
  </si>
  <si>
    <t>PART 3A/B - DIRECT COSTS FOR SERVICES OTHER THAN CCHBC SERVICES &amp; NON-REIMBURSABLE COSTS</t>
  </si>
  <si>
    <t>Daily Visits - PPS-1</t>
  </si>
  <si>
    <t>Monthly Visits - PPS-2</t>
  </si>
  <si>
    <t>Daily Visits - PPS-3</t>
  </si>
  <si>
    <t>Monthly Visits - PPS-4</t>
  </si>
  <si>
    <t>Non-Crisis PPS
4</t>
  </si>
  <si>
    <t>Mobile Crisis 
9813
1</t>
  </si>
  <si>
    <t>Mobile Crisis 
Non-9813
2</t>
  </si>
  <si>
    <t>Total costs for non-CCBHC services (sum of lines 50-52)</t>
  </si>
  <si>
    <t>Condition 4</t>
  </si>
  <si>
    <t>Condition 5</t>
  </si>
  <si>
    <t>Variance
(difference of lines 3-4)</t>
  </si>
  <si>
    <t>Total allowable costs for CCBHC services (sum of lines 4 &amp; 6)</t>
  </si>
  <si>
    <t>Cost-to-charge ratio services 
(line 7 divided by line 3)</t>
  </si>
  <si>
    <t>Total cost of CCBHC services 
(line 3 times line 8)</t>
  </si>
  <si>
    <t>Total allowable CCBHC costs 
(line 9)</t>
  </si>
  <si>
    <t>Total allowable cost per visit 
(line 10 divided by line 11)</t>
  </si>
  <si>
    <t>Outlier pool (line 10)</t>
  </si>
  <si>
    <t>Subtotal costs for non-CCBHC services (sum of 50-52)</t>
  </si>
  <si>
    <t>Mobile Crisis 9813
7</t>
  </si>
  <si>
    <t>Mobile Crisis Non-9813
8</t>
  </si>
  <si>
    <t>Crisis Stabilization
9</t>
  </si>
  <si>
    <t>CC PPS-3 rate (line 6 adjusted by factor from line 7)</t>
  </si>
  <si>
    <t>PART 2 - DETERMINATION OF CC PPS-3 RATE</t>
  </si>
  <si>
    <t>CC PPS-4 rate (line 12 adjusted by factor from column Total, line 13)</t>
  </si>
  <si>
    <t>Part 1 is for entering direct costs for special crisis and non-crisis CCBHC services.  Use tab to move to input areas. Use the arrow keys to read through the document.</t>
  </si>
  <si>
    <t>Part 1B is for entering direct special crisis and non-crisis CCBHC costs under agreement.  Use tab to move to input areas. Use the arrow keys to read through the document.</t>
  </si>
  <si>
    <t>Part 1C is for entering other direct special crisis and non-crisis CCBHC costs.  Use tab to move to input areas. Use the arrow keys to read through the document.</t>
  </si>
  <si>
    <t>Part 1 is used to determine the cost-to-charge ratio allocation by population group or special crisis service. Use tab to move to input areas. Use the arrow keys to read through the document.</t>
  </si>
  <si>
    <t>Part 2 is used to calculate preliminary CC PPS-2 rates or special crisis service rates after MEI is entered in line 12.  Use tab to move to input areas. Use the arrow keys to read through the document.</t>
  </si>
  <si>
    <t>Part 1 is automatically populated with the direct and indirect costs for CCBHC or special crisis services.  Use tab to move to input areas. Use the arrow keys to read through the document.</t>
  </si>
  <si>
    <t>Part 2 calculates the CC PPS 1 rate or special crisis service rate after the MEI is entered in line 7.  Use tab to move to input areas. Use the arrow keys to read through the document.</t>
  </si>
  <si>
    <t>The bottom section is used for identifying the number of months each patient received CCBHC or special crisis services.  Use tab to move to input areas. Use the arrow keys to read through the document.</t>
  </si>
  <si>
    <t>The bottom section is used for identifying the number of days patients received CCBHC or special crisis services.  Use tab to move to input areas. Use the arrow keys to read through the document.</t>
  </si>
  <si>
    <t>Total direct costs (Trial Balance Crisis, column 1-4, line 29)</t>
  </si>
  <si>
    <t>Cross Check:  Total costs should tie to the total direct and indirect costs applicable to CCBHC services (line 7)</t>
  </si>
  <si>
    <t>Date:</t>
  </si>
  <si>
    <t>Percentage of Costs by Service</t>
  </si>
  <si>
    <t>Indirect cost applicable to CCBHC services (Indirect Cost Allocation, 
line 16) * % of Costs by Service Grouping (Trial Balance Crisis, line 30, column 1-4)</t>
  </si>
  <si>
    <t>Total direct cost of CCBHC services (Trial Balance Crisis, columns 1-4, line 29)</t>
  </si>
  <si>
    <t>Indirect cost applicable to CCBHC services (Indirect Cost Allocation, line 16 times Trial Balance Crisis, colums 1-4, line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</si>
</sst>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_(* #,##0_);_(* \(#,##0\);_(* &quot;-&quot;??_);_(@_)"/>
    <numFmt numFmtId="166" formatCode="0.0%"/>
    <numFmt numFmtId="167" formatCode="&quot;$&quot;#,##0"/>
    <numFmt numFmtId="168" formatCode="0.000%"/>
    <numFmt numFmtId="169" formatCode="m/d/yy;@"/>
    <numFmt numFmtId="170" formatCode="&quot;$&quot;#,##0.00"/>
    <numFmt numFmtId="171" formatCode="0.0"/>
    <numFmt numFmtId="172" formatCode="0_);\(0\)"/>
  </numFmts>
  <fonts count="34" x14ac:knownFonts="1">
    <font>
      <sz val="11"/>
      <color theme="1"/>
      <name val="Arial"/>
      <family val="2"/>
    </font>
    <font>
      <sz val="11"/>
      <color theme="1"/>
      <name val="Arial"/>
      <family val="2"/>
    </font>
    <font>
      <b/>
      <sz val="10"/>
      <color indexed="9"/>
      <name val="Arial"/>
      <family val="2"/>
    </font>
    <font>
      <sz val="9"/>
      <name val="Arial"/>
      <family val="2"/>
    </font>
    <font>
      <sz val="9"/>
      <color indexed="9"/>
      <name val="Arial"/>
      <family val="2"/>
    </font>
    <font>
      <sz val="10"/>
      <name val="Arial"/>
      <family val="2"/>
    </font>
    <font>
      <sz val="9"/>
      <color theme="1"/>
      <name val="Arial"/>
      <family val="2"/>
    </font>
    <font>
      <i/>
      <sz val="9"/>
      <name val="Arial"/>
      <family val="2"/>
    </font>
    <font>
      <b/>
      <sz val="12"/>
      <name val="Arial"/>
      <family val="2"/>
    </font>
    <font>
      <b/>
      <sz val="10"/>
      <name val="Arial"/>
      <family val="2"/>
    </font>
    <font>
      <b/>
      <sz val="9"/>
      <color theme="0"/>
      <name val="Arial"/>
      <family val="2"/>
    </font>
    <font>
      <sz val="9"/>
      <color theme="0"/>
      <name val="Arial"/>
      <family val="2"/>
    </font>
    <font>
      <b/>
      <sz val="9"/>
      <name val="Arial"/>
      <family val="2"/>
    </font>
    <font>
      <i/>
      <sz val="11"/>
      <color theme="1"/>
      <name val="Arial"/>
      <family val="2"/>
    </font>
    <font>
      <sz val="10"/>
      <color theme="1"/>
      <name val="Arial"/>
      <family val="2"/>
    </font>
    <font>
      <b/>
      <i/>
      <sz val="9"/>
      <name val="Arial"/>
      <family val="2"/>
    </font>
    <font>
      <sz val="9"/>
      <color rgb="FFFF0000"/>
      <name val="Arial"/>
      <family val="2"/>
    </font>
    <font>
      <sz val="9"/>
      <color rgb="FF7030A0"/>
      <name val="Arial"/>
      <family val="2"/>
    </font>
    <font>
      <sz val="9"/>
      <color rgb="FF00B0F0"/>
      <name val="Arial"/>
      <family val="2"/>
    </font>
    <font>
      <b/>
      <sz val="9"/>
      <color rgb="FF00B0F0"/>
      <name val="Arial"/>
      <family val="2"/>
    </font>
    <font>
      <b/>
      <sz val="10"/>
      <color theme="0"/>
      <name val="Arial"/>
      <family val="2"/>
    </font>
    <font>
      <sz val="11"/>
      <color rgb="FFFF0000"/>
      <name val="Arial"/>
      <family val="2"/>
    </font>
    <font>
      <sz val="1"/>
      <color theme="0"/>
      <name val="Arial"/>
      <family val="2"/>
    </font>
    <font>
      <sz val="11"/>
      <color theme="0"/>
      <name val="Arial"/>
      <family val="2"/>
    </font>
    <font>
      <b/>
      <sz val="12"/>
      <color theme="1"/>
      <name val="Arial"/>
      <family val="2"/>
    </font>
    <font>
      <sz val="12"/>
      <color theme="0"/>
      <name val="Arial"/>
      <family val="2"/>
    </font>
    <font>
      <sz val="1"/>
      <color theme="0" tint="-0.249977111117893"/>
      <name val="Arial"/>
      <family val="2"/>
    </font>
    <font>
      <sz val="9"/>
      <color rgb="FFC00000"/>
      <name val="Arial"/>
      <family val="2"/>
    </font>
    <font>
      <b/>
      <sz val="9"/>
      <color theme="1"/>
      <name val="Arial"/>
      <family val="2"/>
    </font>
    <font>
      <b/>
      <sz val="1"/>
      <name val="Arial"/>
      <family val="2"/>
    </font>
    <font>
      <sz val="11"/>
      <name val="Arial"/>
      <family val="2"/>
    </font>
    <font>
      <sz val="1"/>
      <name val="Arial"/>
      <family val="2"/>
    </font>
    <font>
      <sz val="8"/>
      <name val="Arial"/>
      <family val="2"/>
    </font>
    <font>
      <b/>
      <sz val="10"/>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4" tint="0.79998168889431442"/>
        <bgColor indexed="64"/>
      </patternFill>
    </fill>
    <fill>
      <patternFill patternType="solid">
        <fgColor rgb="FFDBE5F1"/>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style="thin">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3" fillId="0" borderId="0" xfId="0" applyFont="1" applyAlignment="1">
      <alignment wrapText="1"/>
    </xf>
    <xf numFmtId="0" fontId="3" fillId="0" borderId="15" xfId="0" applyFont="1" applyBorder="1" applyAlignment="1">
      <alignment horizontal="left" wrapText="1"/>
    </xf>
    <xf numFmtId="167" fontId="3" fillId="3" borderId="10" xfId="2" applyNumberFormat="1" applyFont="1" applyFill="1" applyBorder="1" applyProtection="1"/>
    <xf numFmtId="167" fontId="3" fillId="3" borderId="8" xfId="0" applyNumberFormat="1" applyFont="1" applyFill="1" applyBorder="1"/>
    <xf numFmtId="167" fontId="12" fillId="3" borderId="23" xfId="0" applyNumberFormat="1" applyFont="1" applyFill="1" applyBorder="1"/>
    <xf numFmtId="167" fontId="3" fillId="2" borderId="8" xfId="0" applyNumberFormat="1" applyFont="1" applyFill="1" applyBorder="1"/>
    <xf numFmtId="44" fontId="12" fillId="3" borderId="8" xfId="2" applyFont="1" applyFill="1" applyBorder="1" applyProtection="1"/>
    <xf numFmtId="44" fontId="12" fillId="3" borderId="14" xfId="2" applyFont="1" applyFill="1" applyBorder="1" applyProtection="1"/>
    <xf numFmtId="0" fontId="3" fillId="0" borderId="8" xfId="0" applyFont="1" applyBorder="1" applyAlignment="1">
      <alignment horizontal="center" wrapText="1"/>
    </xf>
    <xf numFmtId="1" fontId="12" fillId="3" borderId="8" xfId="2" applyNumberFormat="1" applyFont="1" applyFill="1" applyBorder="1" applyProtection="1"/>
    <xf numFmtId="0" fontId="3" fillId="0" borderId="2" xfId="0" applyFont="1" applyBorder="1" applyAlignment="1">
      <alignment horizontal="right"/>
    </xf>
    <xf numFmtId="14" fontId="3" fillId="0" borderId="2" xfId="0" applyNumberFormat="1" applyFont="1" applyBorder="1" applyAlignment="1">
      <alignment horizontal="left"/>
    </xf>
    <xf numFmtId="14" fontId="3" fillId="0" borderId="0" xfId="0" applyNumberFormat="1" applyFont="1" applyAlignment="1">
      <alignment horizontal="left" wrapText="1"/>
    </xf>
    <xf numFmtId="167" fontId="3" fillId="7" borderId="8" xfId="0" applyNumberFormat="1" applyFont="1" applyFill="1" applyBorder="1" applyProtection="1">
      <protection locked="0"/>
    </xf>
    <xf numFmtId="0" fontId="3" fillId="0" borderId="7" xfId="0" applyFont="1" applyBorder="1" applyAlignment="1">
      <alignment wrapText="1"/>
    </xf>
    <xf numFmtId="14" fontId="3" fillId="0" borderId="7" xfId="0" applyNumberFormat="1" applyFont="1" applyBorder="1" applyAlignment="1">
      <alignment horizontal="left"/>
    </xf>
    <xf numFmtId="0" fontId="3" fillId="0" borderId="10" xfId="0" applyFont="1" applyBorder="1" applyAlignment="1">
      <alignment horizontal="center" wrapText="1"/>
    </xf>
    <xf numFmtId="14" fontId="3" fillId="0" borderId="6" xfId="0" applyNumberFormat="1" applyFont="1" applyBorder="1" applyAlignment="1">
      <alignment horizontal="left"/>
    </xf>
    <xf numFmtId="0" fontId="3" fillId="0" borderId="35" xfId="0" applyFont="1" applyBorder="1" applyAlignment="1">
      <alignment horizontal="center" wrapText="1"/>
    </xf>
    <xf numFmtId="0" fontId="3" fillId="0" borderId="22" xfId="0" applyFont="1" applyBorder="1" applyAlignment="1">
      <alignment horizontal="center" wrapText="1"/>
    </xf>
    <xf numFmtId="0" fontId="3" fillId="0" borderId="36" xfId="0" applyFont="1" applyBorder="1" applyAlignment="1">
      <alignment horizontal="center" wrapText="1"/>
    </xf>
    <xf numFmtId="0" fontId="3" fillId="0" borderId="1" xfId="0" applyFont="1" applyBorder="1" applyAlignment="1">
      <alignment horizontal="center" wrapText="1"/>
    </xf>
    <xf numFmtId="167" fontId="3" fillId="3" borderId="16" xfId="2" applyNumberFormat="1" applyFont="1" applyFill="1" applyBorder="1" applyProtection="1"/>
    <xf numFmtId="167" fontId="3" fillId="3" borderId="16" xfId="0" applyNumberFormat="1" applyFont="1" applyFill="1" applyBorder="1"/>
    <xf numFmtId="0" fontId="3" fillId="0" borderId="56" xfId="0" applyFont="1" applyBorder="1" applyAlignment="1">
      <alignment horizontal="center" wrapText="1"/>
    </xf>
    <xf numFmtId="0" fontId="6" fillId="0" borderId="38" xfId="0" applyFont="1" applyBorder="1" applyAlignment="1">
      <alignment horizontal="center"/>
    </xf>
    <xf numFmtId="0" fontId="6" fillId="0" borderId="49" xfId="0" applyFont="1" applyBorder="1" applyAlignment="1">
      <alignment horizontal="left"/>
    </xf>
    <xf numFmtId="0" fontId="3" fillId="6" borderId="38" xfId="0" applyFont="1" applyFill="1" applyBorder="1" applyAlignment="1">
      <alignment horizontal="center" wrapText="1"/>
    </xf>
    <xf numFmtId="167" fontId="12" fillId="3" borderId="31" xfId="2" applyNumberFormat="1" applyFont="1" applyFill="1" applyBorder="1" applyProtection="1"/>
    <xf numFmtId="167" fontId="12" fillId="3" borderId="40" xfId="2" applyNumberFormat="1" applyFont="1" applyFill="1" applyBorder="1" applyProtection="1"/>
    <xf numFmtId="1" fontId="12" fillId="3" borderId="38" xfId="2" applyNumberFormat="1" applyFont="1" applyFill="1" applyBorder="1" applyProtection="1"/>
    <xf numFmtId="0" fontId="3" fillId="0" borderId="57" xfId="0" applyFont="1" applyBorder="1" applyAlignment="1">
      <alignment horizontal="center" wrapText="1"/>
    </xf>
    <xf numFmtId="167" fontId="3" fillId="3" borderId="38" xfId="0" applyNumberFormat="1" applyFont="1" applyFill="1" applyBorder="1"/>
    <xf numFmtId="167" fontId="3" fillId="3" borderId="50" xfId="0" applyNumberFormat="1" applyFont="1" applyFill="1" applyBorder="1"/>
    <xf numFmtId="167" fontId="12" fillId="3" borderId="67" xfId="0" applyNumberFormat="1" applyFont="1" applyFill="1" applyBorder="1"/>
    <xf numFmtId="167" fontId="12" fillId="3" borderId="31" xfId="0" applyNumberFormat="1" applyFont="1" applyFill="1" applyBorder="1"/>
    <xf numFmtId="167" fontId="12" fillId="3" borderId="40" xfId="0" applyNumberFormat="1" applyFont="1" applyFill="1" applyBorder="1"/>
    <xf numFmtId="0" fontId="25" fillId="0" borderId="0" xfId="0" applyFont="1" applyAlignment="1" applyProtection="1">
      <alignment horizontal="center" vertical="center" wrapText="1"/>
      <protection hidden="1"/>
    </xf>
    <xf numFmtId="0" fontId="3" fillId="0" borderId="0" xfId="0" applyFont="1" applyAlignment="1">
      <alignment horizontal="left" wrapText="1"/>
    </xf>
    <xf numFmtId="14" fontId="3" fillId="0" borderId="0" xfId="0" applyNumberFormat="1" applyFont="1" applyAlignment="1">
      <alignment horizontal="left"/>
    </xf>
    <xf numFmtId="14" fontId="3" fillId="0" borderId="15" xfId="0" applyNumberFormat="1" applyFont="1" applyBorder="1" applyAlignment="1">
      <alignment horizontal="left"/>
    </xf>
    <xf numFmtId="0" fontId="3" fillId="0" borderId="0" xfId="0" applyFont="1" applyAlignment="1">
      <alignment horizontal="right"/>
    </xf>
    <xf numFmtId="167" fontId="3" fillId="2" borderId="38" xfId="0" applyNumberFormat="1" applyFont="1" applyFill="1" applyBorder="1"/>
    <xf numFmtId="0" fontId="3" fillId="0" borderId="15" xfId="0" applyFont="1" applyBorder="1" applyAlignment="1">
      <alignment wrapText="1"/>
    </xf>
    <xf numFmtId="0" fontId="3" fillId="0" borderId="11" xfId="0" applyFont="1" applyBorder="1" applyAlignment="1">
      <alignment horizontal="center" wrapText="1"/>
    </xf>
    <xf numFmtId="0" fontId="3" fillId="0" borderId="74" xfId="0" applyFont="1" applyBorder="1" applyAlignment="1">
      <alignment horizontal="center" wrapText="1"/>
    </xf>
    <xf numFmtId="0" fontId="3" fillId="0" borderId="7" xfId="0" applyFont="1" applyBorder="1" applyAlignment="1">
      <alignment horizontal="center" wrapText="1"/>
    </xf>
    <xf numFmtId="167" fontId="3" fillId="7" borderId="16" xfId="0" applyNumberFormat="1" applyFont="1" applyFill="1" applyBorder="1" applyProtection="1">
      <protection locked="0"/>
    </xf>
    <xf numFmtId="167" fontId="3" fillId="7" borderId="16" xfId="2" applyNumberFormat="1" applyFont="1" applyFill="1" applyBorder="1" applyProtection="1">
      <protection locked="0"/>
    </xf>
    <xf numFmtId="167" fontId="3" fillId="7" borderId="10" xfId="2" applyNumberFormat="1" applyFont="1" applyFill="1" applyBorder="1" applyProtection="1">
      <protection locked="0"/>
    </xf>
    <xf numFmtId="167" fontId="3" fillId="7" borderId="10" xfId="0" applyNumberFormat="1" applyFont="1" applyFill="1" applyBorder="1" applyProtection="1">
      <protection locked="0"/>
    </xf>
    <xf numFmtId="167" fontId="3" fillId="3" borderId="10" xfId="0" applyNumberFormat="1" applyFont="1" applyFill="1" applyBorder="1"/>
    <xf numFmtId="167" fontId="12" fillId="3" borderId="38" xfId="2" applyNumberFormat="1" applyFont="1" applyFill="1" applyBorder="1" applyAlignment="1" applyProtection="1"/>
    <xf numFmtId="166" fontId="12" fillId="3" borderId="38" xfId="6" applyNumberFormat="1" applyFont="1" applyFill="1" applyBorder="1" applyAlignment="1" applyProtection="1"/>
    <xf numFmtId="0" fontId="3" fillId="0" borderId="38" xfId="0" applyFont="1" applyBorder="1" applyAlignment="1">
      <alignment horizontal="center" wrapText="1"/>
    </xf>
    <xf numFmtId="167" fontId="12" fillId="3" borderId="40" xfId="2" applyNumberFormat="1" applyFont="1" applyFill="1" applyBorder="1" applyAlignment="1" applyProtection="1"/>
    <xf numFmtId="167" fontId="12" fillId="3" borderId="38" xfId="0" applyNumberFormat="1" applyFont="1" applyFill="1" applyBorder="1"/>
    <xf numFmtId="37" fontId="12" fillId="2" borderId="40" xfId="1" applyNumberFormat="1" applyFont="1" applyFill="1" applyBorder="1" applyAlignment="1" applyProtection="1"/>
    <xf numFmtId="44" fontId="12" fillId="3" borderId="38" xfId="2" applyFont="1" applyFill="1" applyBorder="1" applyProtection="1"/>
    <xf numFmtId="44" fontId="12" fillId="3" borderId="64" xfId="2" applyFont="1" applyFill="1" applyBorder="1" applyProtection="1"/>
    <xf numFmtId="37" fontId="12" fillId="3" borderId="31" xfId="1" applyNumberFormat="1" applyFont="1" applyFill="1" applyBorder="1" applyProtection="1"/>
    <xf numFmtId="44" fontId="12" fillId="3" borderId="31" xfId="2" applyFont="1" applyFill="1" applyBorder="1" applyProtection="1"/>
    <xf numFmtId="44" fontId="12" fillId="3" borderId="40" xfId="2" applyFont="1" applyFill="1" applyBorder="1" applyProtection="1"/>
    <xf numFmtId="37" fontId="12" fillId="3" borderId="38" xfId="1" applyNumberFormat="1" applyFont="1" applyFill="1" applyBorder="1" applyProtection="1"/>
    <xf numFmtId="37" fontId="12" fillId="3" borderId="31" xfId="1" applyNumberFormat="1" applyFont="1" applyFill="1" applyBorder="1" applyAlignment="1" applyProtection="1"/>
    <xf numFmtId="37" fontId="12" fillId="3" borderId="40" xfId="1" applyNumberFormat="1" applyFont="1" applyFill="1" applyBorder="1" applyAlignment="1" applyProtection="1"/>
    <xf numFmtId="0" fontId="6" fillId="7" borderId="8" xfId="0" applyFont="1" applyFill="1" applyBorder="1" applyAlignment="1" applyProtection="1">
      <alignment horizontal="center"/>
      <protection locked="0"/>
    </xf>
    <xf numFmtId="0" fontId="6" fillId="7" borderId="38" xfId="0" applyFont="1" applyFill="1" applyBorder="1" applyAlignment="1" applyProtection="1">
      <alignment horizontal="center"/>
      <protection locked="0"/>
    </xf>
    <xf numFmtId="0" fontId="6" fillId="8" borderId="44" xfId="0" applyFont="1" applyFill="1" applyBorder="1" applyAlignment="1" applyProtection="1">
      <alignment vertical="center"/>
      <protection locked="0"/>
    </xf>
    <xf numFmtId="168" fontId="12" fillId="8" borderId="59" xfId="6" applyNumberFormat="1" applyFont="1" applyFill="1" applyBorder="1" applyProtection="1">
      <protection locked="0"/>
    </xf>
    <xf numFmtId="37" fontId="12" fillId="3" borderId="77" xfId="1" applyNumberFormat="1" applyFont="1" applyFill="1" applyBorder="1" applyProtection="1"/>
    <xf numFmtId="37" fontId="12" fillId="3" borderId="78" xfId="1" applyNumberFormat="1" applyFont="1" applyFill="1" applyBorder="1" applyProtection="1"/>
    <xf numFmtId="0" fontId="7" fillId="0" borderId="0" xfId="0" applyFont="1" applyAlignment="1">
      <alignment horizontal="left" indent="3"/>
    </xf>
    <xf numFmtId="0" fontId="3" fillId="0" borderId="2" xfId="0" applyFont="1" applyBorder="1" applyAlignment="1">
      <alignment wrapText="1"/>
    </xf>
    <xf numFmtId="44" fontId="12" fillId="3" borderId="16" xfId="2" applyFont="1" applyFill="1" applyBorder="1" applyProtection="1"/>
    <xf numFmtId="44" fontId="12" fillId="3" borderId="50" xfId="2" applyFont="1" applyFill="1" applyBorder="1" applyProtection="1"/>
    <xf numFmtId="44" fontId="12" fillId="3" borderId="23" xfId="2" applyFont="1" applyFill="1" applyBorder="1" applyProtection="1"/>
    <xf numFmtId="44" fontId="12" fillId="3" borderId="67" xfId="2" applyFont="1" applyFill="1" applyBorder="1" applyProtection="1"/>
    <xf numFmtId="168" fontId="12" fillId="8" borderId="38" xfId="6" applyNumberFormat="1" applyFont="1" applyFill="1" applyBorder="1" applyProtection="1">
      <protection locked="0"/>
    </xf>
    <xf numFmtId="0" fontId="6" fillId="7" borderId="16" xfId="0" applyFont="1" applyFill="1" applyBorder="1" applyAlignment="1" applyProtection="1">
      <alignment horizontal="center"/>
      <protection locked="0"/>
    </xf>
    <xf numFmtId="0" fontId="6" fillId="7" borderId="50" xfId="0" applyFont="1" applyFill="1" applyBorder="1" applyAlignment="1" applyProtection="1">
      <alignment horizontal="center"/>
      <protection locked="0"/>
    </xf>
    <xf numFmtId="167" fontId="3" fillId="7" borderId="8" xfId="2" applyNumberFormat="1" applyFont="1" applyFill="1" applyBorder="1" applyAlignment="1" applyProtection="1">
      <protection locked="0"/>
    </xf>
    <xf numFmtId="37" fontId="3" fillId="7" borderId="38" xfId="1" applyNumberFormat="1" applyFont="1" applyFill="1" applyBorder="1" applyProtection="1">
      <protection locked="0"/>
    </xf>
    <xf numFmtId="0" fontId="6" fillId="0" borderId="8" xfId="0" applyFont="1" applyBorder="1" applyAlignment="1">
      <alignment horizontal="center" wrapText="1"/>
    </xf>
    <xf numFmtId="37" fontId="3" fillId="7" borderId="8" xfId="1" applyNumberFormat="1" applyFont="1" applyFill="1" applyBorder="1" applyProtection="1">
      <protection locked="0"/>
    </xf>
    <xf numFmtId="167" fontId="3" fillId="7" borderId="3" xfId="2" applyNumberFormat="1" applyFont="1" applyFill="1" applyBorder="1" applyAlignment="1" applyProtection="1">
      <protection locked="0"/>
    </xf>
    <xf numFmtId="164" fontId="3" fillId="7" borderId="8" xfId="1" applyNumberFormat="1" applyFont="1" applyFill="1" applyBorder="1" applyProtection="1">
      <protection locked="0"/>
    </xf>
    <xf numFmtId="0" fontId="3" fillId="7" borderId="56" xfId="0" applyFont="1" applyFill="1" applyBorder="1" applyAlignment="1" applyProtection="1">
      <alignment horizontal="center" wrapText="1"/>
      <protection locked="0"/>
    </xf>
    <xf numFmtId="37" fontId="12" fillId="5" borderId="38" xfId="2" applyNumberFormat="1" applyFont="1" applyFill="1" applyBorder="1" applyProtection="1"/>
    <xf numFmtId="0" fontId="22" fillId="0" borderId="72" xfId="0" applyFont="1" applyBorder="1" applyAlignment="1">
      <alignment horizontal="center"/>
    </xf>
    <xf numFmtId="0" fontId="26" fillId="5" borderId="11" xfId="0" applyFont="1" applyFill="1" applyBorder="1"/>
    <xf numFmtId="0" fontId="26" fillId="5" borderId="31" xfId="0" applyFont="1" applyFill="1" applyBorder="1"/>
    <xf numFmtId="0" fontId="26" fillId="5" borderId="23" xfId="0" applyFont="1" applyFill="1" applyBorder="1"/>
    <xf numFmtId="37" fontId="12" fillId="3" borderId="23" xfId="1" applyNumberFormat="1" applyFont="1" applyFill="1" applyBorder="1" applyProtection="1"/>
    <xf numFmtId="167" fontId="3" fillId="2" borderId="50" xfId="0" applyNumberFormat="1" applyFont="1" applyFill="1" applyBorder="1"/>
    <xf numFmtId="167" fontId="3" fillId="2" borderId="16" xfId="0" applyNumberFormat="1" applyFont="1" applyFill="1" applyBorder="1"/>
    <xf numFmtId="167" fontId="3" fillId="3" borderId="31" xfId="0" applyNumberFormat="1" applyFont="1" applyFill="1" applyBorder="1"/>
    <xf numFmtId="167" fontId="3" fillId="3" borderId="28" xfId="0" applyNumberFormat="1" applyFont="1" applyFill="1" applyBorder="1"/>
    <xf numFmtId="167" fontId="3" fillId="7" borderId="38" xfId="2" applyNumberFormat="1" applyFont="1" applyFill="1" applyBorder="1" applyAlignment="1" applyProtection="1">
      <protection locked="0"/>
    </xf>
    <xf numFmtId="166" fontId="3" fillId="7" borderId="38" xfId="6" applyNumberFormat="1" applyFont="1" applyFill="1" applyBorder="1" applyAlignment="1" applyProtection="1">
      <protection locked="0"/>
    </xf>
    <xf numFmtId="167" fontId="3" fillId="7" borderId="50" xfId="2" applyNumberFormat="1" applyFont="1" applyFill="1" applyBorder="1" applyAlignment="1" applyProtection="1">
      <protection locked="0"/>
    </xf>
    <xf numFmtId="0" fontId="3" fillId="0" borderId="37" xfId="0" applyFont="1" applyBorder="1" applyAlignment="1">
      <alignment horizontal="left"/>
    </xf>
    <xf numFmtId="44" fontId="3" fillId="7" borderId="38" xfId="2" applyFont="1" applyFill="1" applyBorder="1" applyProtection="1">
      <protection locked="0"/>
    </xf>
    <xf numFmtId="5" fontId="12" fillId="3" borderId="40" xfId="0" applyNumberFormat="1" applyFont="1" applyFill="1" applyBorder="1"/>
    <xf numFmtId="0" fontId="3" fillId="0" borderId="81" xfId="0" applyFont="1" applyBorder="1"/>
    <xf numFmtId="0" fontId="3" fillId="0" borderId="78" xfId="0" applyFont="1" applyBorder="1"/>
    <xf numFmtId="0" fontId="3" fillId="0" borderId="68" xfId="0" applyFont="1" applyBorder="1"/>
    <xf numFmtId="0" fontId="3" fillId="0" borderId="71" xfId="0" applyFont="1" applyBorder="1"/>
    <xf numFmtId="0" fontId="3" fillId="0" borderId="72" xfId="0" applyFont="1" applyBorder="1"/>
    <xf numFmtId="167" fontId="12" fillId="3" borderId="50" xfId="0" applyNumberFormat="1" applyFont="1" applyFill="1" applyBorder="1"/>
    <xf numFmtId="0" fontId="3" fillId="3" borderId="0" xfId="0" applyFont="1" applyFill="1" applyAlignment="1">
      <alignment horizontal="left"/>
    </xf>
    <xf numFmtId="14" fontId="3" fillId="7" borderId="2" xfId="0" applyNumberFormat="1" applyFont="1" applyFill="1" applyBorder="1" applyAlignment="1" applyProtection="1">
      <alignment horizontal="left"/>
      <protection locked="0"/>
    </xf>
    <xf numFmtId="0" fontId="3" fillId="0" borderId="37" xfId="0" applyFont="1" applyBorder="1" applyAlignment="1">
      <alignment horizontal="left" wrapText="1"/>
    </xf>
    <xf numFmtId="14" fontId="3" fillId="0" borderId="37" xfId="0" applyNumberFormat="1" applyFont="1" applyBorder="1" applyAlignment="1">
      <alignment horizontal="left"/>
    </xf>
    <xf numFmtId="14" fontId="3" fillId="5" borderId="2" xfId="0" applyNumberFormat="1" applyFont="1" applyFill="1" applyBorder="1" applyAlignment="1">
      <alignment horizontal="left"/>
    </xf>
    <xf numFmtId="0" fontId="3" fillId="0" borderId="2" xfId="0" applyFont="1" applyBorder="1" applyAlignment="1">
      <alignment horizontal="left" wrapText="1"/>
    </xf>
    <xf numFmtId="14" fontId="3" fillId="5" borderId="0" xfId="0" applyNumberFormat="1" applyFont="1" applyFill="1" applyAlignment="1">
      <alignment horizontal="left"/>
    </xf>
    <xf numFmtId="167" fontId="12" fillId="5" borderId="31" xfId="0" applyNumberFormat="1" applyFont="1" applyFill="1" applyBorder="1"/>
    <xf numFmtId="167" fontId="12" fillId="5" borderId="40" xfId="0" applyNumberFormat="1" applyFont="1" applyFill="1" applyBorder="1"/>
    <xf numFmtId="167" fontId="12" fillId="5" borderId="28" xfId="0" applyNumberFormat="1" applyFont="1" applyFill="1" applyBorder="1"/>
    <xf numFmtId="167" fontId="12" fillId="5" borderId="23" xfId="0" applyNumberFormat="1" applyFont="1" applyFill="1" applyBorder="1"/>
    <xf numFmtId="167" fontId="12" fillId="5" borderId="77" xfId="0" applyNumberFormat="1" applyFont="1" applyFill="1" applyBorder="1"/>
    <xf numFmtId="167" fontId="12" fillId="5" borderId="78" xfId="0" applyNumberFormat="1" applyFont="1" applyFill="1" applyBorder="1"/>
    <xf numFmtId="167" fontId="12" fillId="5" borderId="67" xfId="0" applyNumberFormat="1" applyFont="1" applyFill="1" applyBorder="1"/>
    <xf numFmtId="167" fontId="12" fillId="5" borderId="66" xfId="0" applyNumberFormat="1" applyFont="1" applyFill="1" applyBorder="1"/>
    <xf numFmtId="43" fontId="0" fillId="0" borderId="0" xfId="1" applyFont="1" applyProtection="1"/>
    <xf numFmtId="0" fontId="21" fillId="0" borderId="0" xfId="0" applyFont="1"/>
    <xf numFmtId="0" fontId="6" fillId="0" borderId="0" xfId="0" applyFont="1" applyAlignment="1">
      <alignment horizontal="center" vertical="center"/>
    </xf>
    <xf numFmtId="0" fontId="3" fillId="9" borderId="8" xfId="0" applyFont="1" applyFill="1" applyBorder="1" applyProtection="1">
      <protection locked="0"/>
    </xf>
    <xf numFmtId="0" fontId="26" fillId="3" borderId="4" xfId="0" applyFont="1" applyFill="1" applyBorder="1"/>
    <xf numFmtId="0" fontId="6" fillId="0" borderId="0" xfId="0" applyFont="1"/>
    <xf numFmtId="0" fontId="6" fillId="0" borderId="0" xfId="0" applyFont="1" applyAlignment="1">
      <alignment horizontal="center" wrapText="1"/>
    </xf>
    <xf numFmtId="0" fontId="27" fillId="0" borderId="0" xfId="0" applyFont="1"/>
    <xf numFmtId="0" fontId="3" fillId="0" borderId="0" xfId="0" applyFont="1"/>
    <xf numFmtId="167" fontId="26" fillId="3" borderId="10" xfId="0" applyNumberFormat="1" applyFont="1" applyFill="1" applyBorder="1"/>
    <xf numFmtId="0" fontId="17" fillId="0" borderId="0" xfId="0" applyFont="1"/>
    <xf numFmtId="167" fontId="26" fillId="3" borderId="16" xfId="0" applyNumberFormat="1" applyFont="1" applyFill="1" applyBorder="1"/>
    <xf numFmtId="0" fontId="18" fillId="0" borderId="0" xfId="0" applyFont="1"/>
    <xf numFmtId="167" fontId="26" fillId="3" borderId="8" xfId="0" applyNumberFormat="1" applyFont="1" applyFill="1" applyBorder="1" applyAlignment="1">
      <alignment wrapText="1"/>
    </xf>
    <xf numFmtId="167" fontId="26" fillId="3" borderId="16" xfId="0" applyNumberFormat="1" applyFont="1" applyFill="1" applyBorder="1" applyAlignment="1">
      <alignment wrapText="1"/>
    </xf>
    <xf numFmtId="167" fontId="26" fillId="3" borderId="28" xfId="0" applyNumberFormat="1" applyFont="1" applyFill="1" applyBorder="1"/>
    <xf numFmtId="0" fontId="16" fillId="0" borderId="0" xfId="0" applyFont="1"/>
    <xf numFmtId="0" fontId="14" fillId="0" borderId="0" xfId="0" applyFont="1"/>
    <xf numFmtId="0" fontId="6" fillId="0" borderId="0" xfId="0" applyFont="1" applyAlignment="1">
      <alignment wrapText="1"/>
    </xf>
    <xf numFmtId="0" fontId="6" fillId="0" borderId="0" xfId="0" applyFont="1" applyAlignment="1">
      <alignment horizontal="left"/>
    </xf>
    <xf numFmtId="5" fontId="26" fillId="3" borderId="39" xfId="0" applyNumberFormat="1" applyFont="1" applyFill="1" applyBorder="1"/>
    <xf numFmtId="5" fontId="26" fillId="3" borderId="31" xfId="0" applyNumberFormat="1" applyFont="1" applyFill="1" applyBorder="1"/>
    <xf numFmtId="0" fontId="30" fillId="0" borderId="0" xfId="0" applyFont="1"/>
    <xf numFmtId="0" fontId="13" fillId="0" borderId="0" xfId="0" applyFont="1" applyAlignment="1">
      <alignment vertical="top" wrapText="1"/>
    </xf>
    <xf numFmtId="0" fontId="5" fillId="0" borderId="0" xfId="0" applyFont="1"/>
    <xf numFmtId="0" fontId="6" fillId="0" borderId="0" xfId="0" applyFont="1" applyAlignment="1">
      <alignment vertical="top" wrapText="1"/>
    </xf>
    <xf numFmtId="0" fontId="28" fillId="0" borderId="0" xfId="0" applyFont="1"/>
    <xf numFmtId="167" fontId="26" fillId="3" borderId="57" xfId="0" applyNumberFormat="1" applyFont="1" applyFill="1" applyBorder="1"/>
    <xf numFmtId="0" fontId="19" fillId="0" borderId="0" xfId="0" applyFont="1"/>
    <xf numFmtId="1" fontId="26" fillId="3" borderId="8" xfId="0" applyNumberFormat="1" applyFont="1" applyFill="1" applyBorder="1"/>
    <xf numFmtId="165" fontId="26" fillId="3" borderId="30" xfId="1" applyNumberFormat="1" applyFont="1" applyFill="1" applyBorder="1" applyAlignment="1" applyProtection="1">
      <alignment horizontal="center"/>
    </xf>
    <xf numFmtId="165" fontId="26" fillId="3" borderId="77" xfId="1" applyNumberFormat="1" applyFont="1" applyFill="1" applyBorder="1" applyAlignment="1" applyProtection="1">
      <alignment horizontal="center"/>
    </xf>
    <xf numFmtId="165" fontId="26" fillId="3" borderId="17" xfId="1" applyNumberFormat="1" applyFont="1" applyFill="1" applyBorder="1" applyAlignment="1" applyProtection="1">
      <alignment horizontal="center"/>
    </xf>
    <xf numFmtId="165" fontId="26" fillId="3" borderId="83" xfId="1" applyNumberFormat="1" applyFont="1" applyFill="1" applyBorder="1" applyAlignment="1" applyProtection="1">
      <alignment horizontal="center"/>
    </xf>
    <xf numFmtId="165" fontId="26" fillId="3" borderId="23" xfId="1" applyNumberFormat="1" applyFont="1" applyFill="1" applyBorder="1" applyAlignment="1" applyProtection="1">
      <alignment horizontal="center"/>
    </xf>
    <xf numFmtId="165" fontId="26" fillId="3" borderId="31" xfId="1" applyNumberFormat="1" applyFont="1" applyFill="1" applyBorder="1" applyAlignment="1" applyProtection="1">
      <alignment horizontal="center"/>
    </xf>
    <xf numFmtId="167" fontId="6" fillId="0" borderId="0" xfId="0" applyNumberFormat="1" applyFont="1"/>
    <xf numFmtId="165" fontId="26" fillId="3" borderId="80" xfId="1" applyNumberFormat="1" applyFont="1" applyFill="1" applyBorder="1" applyAlignment="1" applyProtection="1">
      <alignment horizontal="center"/>
    </xf>
    <xf numFmtId="165" fontId="26" fillId="3" borderId="40" xfId="1" applyNumberFormat="1" applyFont="1" applyFill="1" applyBorder="1" applyAlignment="1" applyProtection="1">
      <alignment horizontal="center"/>
    </xf>
    <xf numFmtId="5" fontId="3" fillId="3" borderId="10" xfId="0" applyNumberFormat="1" applyFont="1" applyFill="1" applyBorder="1" applyAlignment="1">
      <alignment horizontal="center"/>
    </xf>
    <xf numFmtId="5" fontId="3" fillId="3" borderId="16" xfId="0" applyNumberFormat="1" applyFont="1" applyFill="1" applyBorder="1" applyAlignment="1">
      <alignment horizontal="center"/>
    </xf>
    <xf numFmtId="5" fontId="3" fillId="3" borderId="28" xfId="0" applyNumberFormat="1" applyFont="1" applyFill="1" applyBorder="1" applyAlignment="1">
      <alignment horizontal="center"/>
    </xf>
    <xf numFmtId="165" fontId="26" fillId="3" borderId="67" xfId="1" applyNumberFormat="1" applyFont="1" applyFill="1" applyBorder="1" applyAlignment="1" applyProtection="1">
      <alignment horizontal="center"/>
    </xf>
    <xf numFmtId="44" fontId="26" fillId="3" borderId="30" xfId="2" applyFont="1" applyFill="1" applyBorder="1" applyAlignment="1" applyProtection="1">
      <alignment horizontal="center"/>
    </xf>
    <xf numFmtId="0" fontId="3" fillId="7" borderId="55" xfId="0" applyFont="1" applyFill="1" applyBorder="1" applyAlignment="1" applyProtection="1">
      <alignment vertical="top"/>
      <protection locked="0"/>
    </xf>
    <xf numFmtId="0" fontId="3" fillId="7" borderId="64" xfId="0" applyFont="1" applyFill="1" applyBorder="1" applyAlignment="1" applyProtection="1">
      <alignment vertical="top"/>
      <protection locked="0"/>
    </xf>
    <xf numFmtId="0" fontId="3" fillId="7" borderId="35" xfId="0" applyFont="1" applyFill="1" applyBorder="1" applyProtection="1">
      <protection locked="0"/>
    </xf>
    <xf numFmtId="0" fontId="3" fillId="7" borderId="22" xfId="0" applyFont="1" applyFill="1" applyBorder="1" applyProtection="1">
      <protection locked="0"/>
    </xf>
    <xf numFmtId="0" fontId="3" fillId="7" borderId="36" xfId="0" applyFont="1" applyFill="1" applyBorder="1" applyProtection="1">
      <protection locked="0"/>
    </xf>
    <xf numFmtId="0" fontId="3" fillId="7" borderId="82" xfId="0" applyFont="1" applyFill="1" applyBorder="1" applyProtection="1">
      <protection locked="0"/>
    </xf>
    <xf numFmtId="0" fontId="3" fillId="7" borderId="14" xfId="0" applyFont="1" applyFill="1" applyBorder="1" applyProtection="1">
      <protection locked="0"/>
    </xf>
    <xf numFmtId="0" fontId="3" fillId="7" borderId="64" xfId="0" applyFont="1" applyFill="1" applyBorder="1" applyProtection="1">
      <protection locked="0"/>
    </xf>
    <xf numFmtId="0" fontId="3" fillId="7" borderId="37" xfId="0" applyFont="1" applyFill="1" applyBorder="1" applyProtection="1">
      <protection locked="0"/>
    </xf>
    <xf numFmtId="0" fontId="3" fillId="7" borderId="8" xfId="0" applyFont="1" applyFill="1" applyBorder="1" applyProtection="1">
      <protection locked="0"/>
    </xf>
    <xf numFmtId="0" fontId="3" fillId="7" borderId="38" xfId="0" applyFont="1" applyFill="1" applyBorder="1" applyProtection="1">
      <protection locked="0"/>
    </xf>
    <xf numFmtId="0" fontId="3" fillId="7" borderId="45" xfId="0" applyFont="1" applyFill="1" applyBorder="1" applyAlignment="1" applyProtection="1">
      <alignment vertical="top"/>
      <protection locked="0"/>
    </xf>
    <xf numFmtId="0" fontId="3" fillId="7" borderId="40" xfId="0" applyFont="1" applyFill="1" applyBorder="1" applyAlignment="1" applyProtection="1">
      <alignment vertical="top"/>
      <protection locked="0"/>
    </xf>
    <xf numFmtId="0" fontId="3" fillId="7" borderId="49" xfId="0" applyFont="1" applyFill="1" applyBorder="1" applyProtection="1">
      <protection locked="0"/>
    </xf>
    <xf numFmtId="0" fontId="3" fillId="7" borderId="16" xfId="0" applyFont="1" applyFill="1" applyBorder="1" applyProtection="1">
      <protection locked="0"/>
    </xf>
    <xf numFmtId="0" fontId="3" fillId="7" borderId="50" xfId="0" applyFont="1" applyFill="1" applyBorder="1" applyProtection="1">
      <protection locked="0"/>
    </xf>
    <xf numFmtId="37" fontId="12" fillId="7" borderId="16" xfId="1" applyNumberFormat="1" applyFont="1" applyFill="1" applyBorder="1" applyProtection="1">
      <protection locked="0"/>
    </xf>
    <xf numFmtId="0" fontId="3" fillId="7" borderId="38" xfId="0" applyFont="1" applyFill="1" applyBorder="1" applyAlignment="1" applyProtection="1">
      <alignment horizontal="left"/>
      <protection locked="0"/>
    </xf>
    <xf numFmtId="37" fontId="12" fillId="3" borderId="67" xfId="1" applyNumberFormat="1" applyFont="1" applyFill="1" applyBorder="1" applyProtection="1"/>
    <xf numFmtId="37" fontId="12" fillId="3" borderId="40" xfId="1" applyNumberFormat="1" applyFont="1" applyFill="1" applyBorder="1" applyProtection="1"/>
    <xf numFmtId="37" fontId="12" fillId="7" borderId="50" xfId="1" applyNumberFormat="1" applyFont="1" applyFill="1" applyBorder="1" applyProtection="1">
      <protection locked="0"/>
    </xf>
    <xf numFmtId="37" fontId="3" fillId="7" borderId="40" xfId="1" applyNumberFormat="1" applyFont="1" applyFill="1" applyBorder="1" applyProtection="1">
      <protection locked="0"/>
    </xf>
    <xf numFmtId="1" fontId="26" fillId="3" borderId="10" xfId="0" applyNumberFormat="1" applyFont="1" applyFill="1" applyBorder="1"/>
    <xf numFmtId="1" fontId="3" fillId="7" borderId="8" xfId="2" applyNumberFormat="1" applyFont="1" applyFill="1" applyBorder="1" applyProtection="1">
      <protection locked="0"/>
    </xf>
    <xf numFmtId="1" fontId="3" fillId="8" borderId="8" xfId="2" applyNumberFormat="1" applyFont="1" applyFill="1" applyBorder="1" applyProtection="1">
      <protection locked="0"/>
    </xf>
    <xf numFmtId="0" fontId="3" fillId="0" borderId="3" xfId="0" quotePrefix="1" applyFont="1" applyBorder="1" applyAlignment="1">
      <alignment horizontal="center" wrapText="1"/>
    </xf>
    <xf numFmtId="0" fontId="3" fillId="0" borderId="3" xfId="0" applyFont="1" applyBorder="1" applyAlignment="1">
      <alignment horizontal="center" wrapText="1"/>
    </xf>
    <xf numFmtId="0" fontId="3" fillId="0" borderId="8" xfId="0" quotePrefix="1" applyFont="1" applyBorder="1" applyAlignment="1">
      <alignment horizontal="center" wrapText="1"/>
    </xf>
    <xf numFmtId="0" fontId="3" fillId="0" borderId="44" xfId="0" applyFont="1" applyBorder="1" applyAlignment="1">
      <alignment horizontal="center" wrapText="1"/>
    </xf>
    <xf numFmtId="1" fontId="3" fillId="7" borderId="31" xfId="2" applyNumberFormat="1" applyFont="1" applyFill="1" applyBorder="1" applyProtection="1">
      <protection locked="0"/>
    </xf>
    <xf numFmtId="1" fontId="3" fillId="8" borderId="31" xfId="2" applyNumberFormat="1" applyFont="1" applyFill="1" applyBorder="1" applyProtection="1">
      <protection locked="0"/>
    </xf>
    <xf numFmtId="0" fontId="6" fillId="0" borderId="6" xfId="0" applyFont="1" applyBorder="1"/>
    <xf numFmtId="0" fontId="3" fillId="0" borderId="10" xfId="0" applyFont="1" applyBorder="1" applyAlignment="1">
      <alignment horizontal="center" vertical="center" wrapText="1"/>
    </xf>
    <xf numFmtId="37" fontId="3" fillId="7" borderId="10" xfId="1" applyNumberFormat="1" applyFont="1" applyFill="1" applyBorder="1" applyProtection="1">
      <protection locked="0"/>
    </xf>
    <xf numFmtId="168" fontId="12" fillId="5" borderId="87" xfId="6" applyNumberFormat="1" applyFont="1" applyFill="1" applyBorder="1" applyProtection="1"/>
    <xf numFmtId="0" fontId="3" fillId="6" borderId="2" xfId="0" applyFont="1" applyFill="1" applyBorder="1" applyAlignment="1" applyProtection="1">
      <alignment wrapText="1"/>
      <protection locked="0"/>
    </xf>
    <xf numFmtId="0" fontId="3" fillId="7" borderId="8" xfId="0" applyFont="1" applyFill="1" applyBorder="1" applyAlignment="1" applyProtection="1">
      <alignment wrapText="1"/>
      <protection locked="0"/>
    </xf>
    <xf numFmtId="0" fontId="3" fillId="7" borderId="8" xfId="0" applyFont="1" applyFill="1" applyBorder="1" applyAlignment="1" applyProtection="1">
      <alignment horizontal="left"/>
      <protection locked="0"/>
    </xf>
    <xf numFmtId="166" fontId="3" fillId="7" borderId="8" xfId="6" applyNumberFormat="1" applyFont="1" applyFill="1" applyBorder="1" applyAlignment="1" applyProtection="1">
      <protection locked="0"/>
    </xf>
    <xf numFmtId="167" fontId="12" fillId="3" borderId="8" xfId="2" applyNumberFormat="1" applyFont="1" applyFill="1" applyBorder="1" applyAlignment="1" applyProtection="1"/>
    <xf numFmtId="166" fontId="12" fillId="3" borderId="8" xfId="6" applyNumberFormat="1" applyFont="1" applyFill="1" applyBorder="1" applyAlignment="1" applyProtection="1"/>
    <xf numFmtId="0" fontId="6" fillId="0" borderId="22" xfId="0" applyFont="1" applyBorder="1" applyAlignment="1">
      <alignment horizontal="center" wrapText="1"/>
    </xf>
    <xf numFmtId="0" fontId="6" fillId="0" borderId="36" xfId="0" applyFont="1" applyBorder="1" applyAlignment="1">
      <alignment horizontal="center" wrapText="1"/>
    </xf>
    <xf numFmtId="0" fontId="3" fillId="7" borderId="38" xfId="0" applyFont="1" applyFill="1" applyBorder="1" applyAlignment="1" applyProtection="1">
      <alignment wrapText="1"/>
      <protection locked="0"/>
    </xf>
    <xf numFmtId="0" fontId="3" fillId="0" borderId="44" xfId="0" applyFont="1" applyBorder="1" applyAlignment="1">
      <alignment horizontal="left" wrapText="1"/>
    </xf>
    <xf numFmtId="0" fontId="11" fillId="0" borderId="55" xfId="0" applyFont="1" applyBorder="1" applyAlignment="1">
      <alignment horizontal="left"/>
    </xf>
    <xf numFmtId="0" fontId="11" fillId="0" borderId="15" xfId="0" applyFont="1" applyBorder="1" applyAlignment="1">
      <alignment horizontal="left"/>
    </xf>
    <xf numFmtId="0" fontId="3" fillId="0" borderId="37" xfId="0" applyFont="1" applyBorder="1" applyAlignment="1">
      <alignment horizontal="center" wrapText="1"/>
    </xf>
    <xf numFmtId="1" fontId="3" fillId="8" borderId="3" xfId="2" applyNumberFormat="1" applyFont="1" applyFill="1" applyBorder="1" applyProtection="1">
      <protection locked="0"/>
    </xf>
    <xf numFmtId="1" fontId="3" fillId="8" borderId="38" xfId="2" applyNumberFormat="1" applyFont="1" applyFill="1" applyBorder="1" applyProtection="1">
      <protection locked="0"/>
    </xf>
    <xf numFmtId="1" fontId="3" fillId="8" borderId="40" xfId="2" applyNumberFormat="1" applyFont="1" applyFill="1" applyBorder="1" applyProtection="1">
      <protection locked="0"/>
    </xf>
    <xf numFmtId="167" fontId="12" fillId="3" borderId="88" xfId="0" applyNumberFormat="1" applyFont="1" applyFill="1" applyBorder="1"/>
    <xf numFmtId="167" fontId="12" fillId="3" borderId="16" xfId="0" applyNumberFormat="1" applyFont="1" applyFill="1" applyBorder="1"/>
    <xf numFmtId="170" fontId="12" fillId="5" borderId="64" xfId="2" applyNumberFormat="1" applyFont="1" applyFill="1" applyBorder="1" applyProtection="1"/>
    <xf numFmtId="170" fontId="12" fillId="5" borderId="8" xfId="2" applyNumberFormat="1" applyFont="1" applyFill="1" applyBorder="1" applyProtection="1"/>
    <xf numFmtId="170" fontId="26" fillId="3" borderId="14" xfId="0" applyNumberFormat="1" applyFont="1" applyFill="1" applyBorder="1"/>
    <xf numFmtId="170" fontId="12" fillId="3" borderId="8" xfId="2" applyNumberFormat="1" applyFont="1" applyFill="1" applyBorder="1" applyProtection="1"/>
    <xf numFmtId="170" fontId="12" fillId="3" borderId="64" xfId="2" applyNumberFormat="1" applyFont="1" applyFill="1" applyBorder="1" applyProtection="1"/>
    <xf numFmtId="170" fontId="26" fillId="3" borderId="2" xfId="0" applyNumberFormat="1" applyFont="1" applyFill="1" applyBorder="1"/>
    <xf numFmtId="170" fontId="12" fillId="3" borderId="38" xfId="2" applyNumberFormat="1" applyFont="1" applyFill="1" applyBorder="1" applyProtection="1"/>
    <xf numFmtId="170" fontId="12" fillId="5" borderId="14" xfId="2" applyNumberFormat="1" applyFont="1" applyFill="1" applyBorder="1" applyProtection="1"/>
    <xf numFmtId="9" fontId="12" fillId="3" borderId="87" xfId="6" applyFont="1" applyFill="1" applyBorder="1" applyProtection="1"/>
    <xf numFmtId="170" fontId="12" fillId="3" borderId="14" xfId="2" applyNumberFormat="1" applyFont="1" applyFill="1" applyBorder="1" applyProtection="1"/>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xf>
    <xf numFmtId="0" fontId="11" fillId="0" borderId="56" xfId="0" applyFont="1" applyBorder="1" applyAlignment="1">
      <alignment horizontal="left"/>
    </xf>
    <xf numFmtId="1" fontId="12" fillId="3" borderId="3" xfId="2" applyNumberFormat="1" applyFont="1" applyFill="1" applyBorder="1" applyProtection="1"/>
    <xf numFmtId="168" fontId="12" fillId="8" borderId="8" xfId="6" applyNumberFormat="1" applyFont="1" applyFill="1" applyBorder="1" applyProtection="1">
      <protection locked="0"/>
    </xf>
    <xf numFmtId="168" fontId="12" fillId="3" borderId="3" xfId="6" applyNumberFormat="1" applyFont="1" applyFill="1" applyBorder="1" applyProtection="1">
      <protection locked="0"/>
    </xf>
    <xf numFmtId="168" fontId="12" fillId="3" borderId="44" xfId="6" applyNumberFormat="1" applyFont="1" applyFill="1" applyBorder="1" applyProtection="1">
      <protection locked="0"/>
    </xf>
    <xf numFmtId="170" fontId="12" fillId="5" borderId="3" xfId="2" applyNumberFormat="1" applyFont="1" applyFill="1" applyBorder="1" applyProtection="1"/>
    <xf numFmtId="170" fontId="12" fillId="3" borderId="2" xfId="2" applyNumberFormat="1" applyFont="1" applyFill="1" applyBorder="1" applyProtection="1"/>
    <xf numFmtId="0" fontId="3" fillId="0" borderId="43" xfId="0" applyFont="1" applyBorder="1" applyAlignment="1">
      <alignment horizontal="left"/>
    </xf>
    <xf numFmtId="0" fontId="3" fillId="0" borderId="2" xfId="0" applyFont="1" applyBorder="1" applyAlignment="1">
      <alignment horizontal="left"/>
    </xf>
    <xf numFmtId="0" fontId="3" fillId="0" borderId="44" xfId="0" applyFont="1" applyBorder="1" applyAlignment="1">
      <alignment horizontal="left"/>
    </xf>
    <xf numFmtId="0" fontId="3" fillId="0" borderId="8" xfId="0" applyFont="1" applyBorder="1" applyAlignment="1">
      <alignment horizontal="left" wrapText="1"/>
    </xf>
    <xf numFmtId="14" fontId="3" fillId="0" borderId="8" xfId="0" applyNumberFormat="1" applyFont="1" applyBorder="1" applyAlignment="1">
      <alignment horizontal="left"/>
    </xf>
    <xf numFmtId="0" fontId="6" fillId="0" borderId="2" xfId="0" applyFont="1" applyBorder="1" applyAlignment="1">
      <alignment horizontal="left"/>
    </xf>
    <xf numFmtId="0" fontId="14" fillId="0" borderId="2" xfId="0" applyFont="1" applyBorder="1" applyAlignment="1">
      <alignment horizontal="left"/>
    </xf>
    <xf numFmtId="0" fontId="3" fillId="0" borderId="47" xfId="0" applyFont="1" applyBorder="1" applyAlignment="1">
      <alignment horizontal="left" wrapText="1"/>
    </xf>
    <xf numFmtId="0" fontId="3" fillId="0" borderId="65" xfId="0" applyFont="1" applyBorder="1" applyAlignment="1">
      <alignment horizontal="left" wrapText="1"/>
    </xf>
    <xf numFmtId="0" fontId="12" fillId="0" borderId="45" xfId="0" applyFont="1" applyBorder="1" applyAlignment="1">
      <alignment horizontal="left" wrapText="1"/>
    </xf>
    <xf numFmtId="0" fontId="12" fillId="0" borderId="45" xfId="0" applyFont="1" applyBorder="1" applyAlignment="1">
      <alignment horizontal="left" vertical="top" wrapText="1"/>
    </xf>
    <xf numFmtId="170" fontId="12" fillId="5" borderId="87" xfId="2" applyNumberFormat="1" applyFont="1" applyFill="1" applyBorder="1" applyProtection="1"/>
    <xf numFmtId="170" fontId="12" fillId="5" borderId="31" xfId="2" applyNumberFormat="1" applyFont="1" applyFill="1" applyBorder="1" applyProtection="1"/>
    <xf numFmtId="170" fontId="12" fillId="3" borderId="9" xfId="2" applyNumberFormat="1" applyFont="1" applyFill="1" applyBorder="1" applyProtection="1"/>
    <xf numFmtId="170" fontId="12" fillId="3" borderId="11" xfId="2" applyNumberFormat="1" applyFont="1" applyFill="1" applyBorder="1" applyProtection="1"/>
    <xf numFmtId="170" fontId="12" fillId="3" borderId="3" xfId="2" applyNumberFormat="1" applyFont="1" applyFill="1" applyBorder="1" applyProtection="1"/>
    <xf numFmtId="170" fontId="12" fillId="3" borderId="44" xfId="2" applyNumberFormat="1" applyFont="1" applyFill="1" applyBorder="1" applyProtection="1"/>
    <xf numFmtId="170" fontId="12" fillId="3" borderId="32" xfId="2" applyNumberFormat="1" applyFont="1" applyFill="1" applyBorder="1" applyProtection="1"/>
    <xf numFmtId="170" fontId="12" fillId="3" borderId="31" xfId="2" applyNumberFormat="1" applyFont="1" applyFill="1" applyBorder="1" applyProtection="1"/>
    <xf numFmtId="170" fontId="26" fillId="3" borderId="11" xfId="0" applyNumberFormat="1" applyFont="1" applyFill="1" applyBorder="1"/>
    <xf numFmtId="170" fontId="3" fillId="7" borderId="8" xfId="2" applyNumberFormat="1" applyFont="1" applyFill="1" applyBorder="1" applyProtection="1">
      <protection locked="0"/>
    </xf>
    <xf numFmtId="170" fontId="3" fillId="8" borderId="8" xfId="2" applyNumberFormat="1" applyFont="1" applyFill="1" applyBorder="1" applyProtection="1">
      <protection locked="0"/>
    </xf>
    <xf numFmtId="170" fontId="26" fillId="3" borderId="7" xfId="0" applyNumberFormat="1" applyFont="1" applyFill="1" applyBorder="1"/>
    <xf numFmtId="170" fontId="26" fillId="3" borderId="84" xfId="0" applyNumberFormat="1" applyFont="1" applyFill="1" applyBorder="1"/>
    <xf numFmtId="170" fontId="26" fillId="3" borderId="25" xfId="0" applyNumberFormat="1" applyFont="1" applyFill="1" applyBorder="1"/>
    <xf numFmtId="170" fontId="12" fillId="3" borderId="7" xfId="2" applyNumberFormat="1" applyFont="1" applyFill="1" applyBorder="1" applyProtection="1"/>
    <xf numFmtId="170" fontId="26" fillId="3" borderId="0" xfId="0" applyNumberFormat="1" applyFont="1" applyFill="1"/>
    <xf numFmtId="170" fontId="3" fillId="7" borderId="3" xfId="2" applyNumberFormat="1" applyFont="1" applyFill="1" applyBorder="1" applyProtection="1">
      <protection locked="0"/>
    </xf>
    <xf numFmtId="170" fontId="12" fillId="5" borderId="38" xfId="2" applyNumberFormat="1" applyFont="1" applyFill="1" applyBorder="1" applyProtection="1"/>
    <xf numFmtId="170" fontId="12" fillId="5" borderId="59" xfId="2" applyNumberFormat="1" applyFont="1" applyFill="1" applyBorder="1" applyProtection="1"/>
    <xf numFmtId="170" fontId="12" fillId="5" borderId="40" xfId="2" applyNumberFormat="1" applyFont="1" applyFill="1" applyBorder="1" applyProtection="1"/>
    <xf numFmtId="9" fontId="12" fillId="3" borderId="59" xfId="6" applyFont="1" applyFill="1" applyBorder="1" applyProtection="1"/>
    <xf numFmtId="0" fontId="3" fillId="0" borderId="8" xfId="0" applyFont="1" applyBorder="1" applyAlignment="1">
      <alignment wrapText="1"/>
    </xf>
    <xf numFmtId="0" fontId="22" fillId="0" borderId="0" xfId="0" applyFont="1" applyAlignment="1" applyProtection="1">
      <alignment horizontal="left"/>
      <protection locked="0"/>
    </xf>
    <xf numFmtId="0" fontId="6" fillId="0" borderId="43" xfId="0" applyFont="1" applyBorder="1" applyAlignment="1">
      <alignment horizontal="left" vertical="top" wrapText="1"/>
    </xf>
    <xf numFmtId="0" fontId="3" fillId="0" borderId="43" xfId="0" applyFont="1" applyBorder="1" applyAlignment="1">
      <alignment horizontal="left" vertical="top" wrapText="1"/>
    </xf>
    <xf numFmtId="0" fontId="3" fillId="0" borderId="47" xfId="0" applyFont="1" applyBorder="1" applyAlignment="1">
      <alignment horizontal="left" vertical="top" wrapText="1"/>
    </xf>
    <xf numFmtId="0" fontId="12" fillId="0" borderId="68" xfId="0" applyFont="1" applyBorder="1" applyAlignment="1">
      <alignment horizontal="left" vertical="top" wrapText="1"/>
    </xf>
    <xf numFmtId="0" fontId="3" fillId="0" borderId="68" xfId="0" applyFont="1" applyBorder="1" applyAlignment="1">
      <alignment horizontal="left" vertical="top" wrapText="1"/>
    </xf>
    <xf numFmtId="0" fontId="3" fillId="0" borderId="43" xfId="0" applyFont="1" applyBorder="1" applyAlignment="1">
      <alignment horizontal="left" vertical="top"/>
    </xf>
    <xf numFmtId="0" fontId="3" fillId="0" borderId="65" xfId="0" applyFont="1" applyBorder="1" applyAlignment="1">
      <alignment horizontal="left" vertical="top" wrapText="1"/>
    </xf>
    <xf numFmtId="0" fontId="3" fillId="0" borderId="58" xfId="0" applyFont="1" applyBorder="1" applyAlignment="1">
      <alignment horizontal="left" vertical="top"/>
    </xf>
    <xf numFmtId="0" fontId="3" fillId="0" borderId="60" xfId="0" applyFont="1" applyBorder="1" applyAlignment="1">
      <alignment horizontal="left" vertical="top"/>
    </xf>
    <xf numFmtId="0" fontId="3" fillId="0" borderId="58" xfId="0" applyFont="1" applyBorder="1" applyAlignment="1">
      <alignment horizontal="left" vertical="top" wrapText="1"/>
    </xf>
    <xf numFmtId="0" fontId="3" fillId="0" borderId="63" xfId="0" applyFont="1" applyBorder="1" applyAlignment="1">
      <alignment horizontal="left" vertical="top"/>
    </xf>
    <xf numFmtId="0" fontId="3" fillId="0" borderId="43" xfId="0" applyFont="1" applyBorder="1" applyAlignment="1">
      <alignment vertical="top" wrapText="1"/>
    </xf>
    <xf numFmtId="0" fontId="12" fillId="0" borderId="63" xfId="0" applyFont="1" applyBorder="1" applyAlignment="1">
      <alignment horizontal="left" vertical="top" wrapText="1"/>
    </xf>
    <xf numFmtId="37" fontId="12" fillId="3" borderId="8" xfId="2" applyNumberFormat="1" applyFont="1" applyFill="1" applyBorder="1" applyProtection="1"/>
    <xf numFmtId="0" fontId="14" fillId="0" borderId="43" xfId="0" applyFont="1" applyBorder="1" applyAlignment="1">
      <alignment horizontal="left" vertical="top"/>
    </xf>
    <xf numFmtId="0" fontId="6" fillId="0" borderId="43" xfId="0" applyFont="1" applyBorder="1" applyAlignment="1">
      <alignment horizontal="left" vertical="top"/>
    </xf>
    <xf numFmtId="0" fontId="6" fillId="0" borderId="47" xfId="0" applyFont="1" applyBorder="1" applyAlignment="1">
      <alignment horizontal="left" vertical="top"/>
    </xf>
    <xf numFmtId="0" fontId="3" fillId="0" borderId="47" xfId="0" applyFont="1" applyBorder="1" applyAlignment="1">
      <alignment horizontal="left" vertical="top"/>
    </xf>
    <xf numFmtId="0" fontId="3" fillId="0" borderId="45" xfId="0" applyFont="1" applyBorder="1" applyAlignment="1">
      <alignment horizontal="left" vertical="top" wrapText="1"/>
    </xf>
    <xf numFmtId="0" fontId="6" fillId="0" borderId="47" xfId="0" applyFont="1" applyBorder="1" applyAlignment="1">
      <alignment horizontal="left" vertical="top" wrapText="1"/>
    </xf>
    <xf numFmtId="0" fontId="12" fillId="0" borderId="60" xfId="0" applyFont="1" applyBorder="1" applyAlignment="1">
      <alignment horizontal="left" vertical="top" wrapText="1"/>
    </xf>
    <xf numFmtId="0" fontId="3" fillId="0" borderId="71" xfId="0" applyFont="1" applyBorder="1" applyAlignment="1">
      <alignment horizontal="left" vertical="top" wrapText="1"/>
    </xf>
    <xf numFmtId="0" fontId="12" fillId="0" borderId="47" xfId="0" applyFont="1" applyBorder="1" applyAlignment="1">
      <alignment horizontal="left" vertical="top" wrapText="1"/>
    </xf>
    <xf numFmtId="0" fontId="3" fillId="0" borderId="43" xfId="0" applyFont="1" applyBorder="1" applyAlignment="1">
      <alignment vertical="top"/>
    </xf>
    <xf numFmtId="0" fontId="3" fillId="0" borderId="47" xfId="0" applyFont="1" applyBorder="1" applyAlignment="1">
      <alignment vertical="top" wrapText="1"/>
    </xf>
    <xf numFmtId="0" fontId="3" fillId="0" borderId="45" xfId="0" applyFont="1" applyBorder="1" applyAlignment="1">
      <alignment vertical="top" wrapText="1"/>
    </xf>
    <xf numFmtId="0" fontId="3" fillId="0" borderId="70" xfId="0" applyFont="1" applyBorder="1" applyAlignment="1">
      <alignment vertical="top" wrapText="1"/>
    </xf>
    <xf numFmtId="0" fontId="3" fillId="0" borderId="60" xfId="0" applyFont="1" applyBorder="1" applyAlignment="1">
      <alignment vertical="top"/>
    </xf>
    <xf numFmtId="0" fontId="3" fillId="0" borderId="45" xfId="0" applyFont="1" applyBorder="1" applyAlignment="1">
      <alignment horizontal="left" vertical="top"/>
    </xf>
    <xf numFmtId="0" fontId="3" fillId="0" borderId="53" xfId="0" applyFont="1" applyBorder="1" applyAlignment="1">
      <alignment horizontal="left" vertical="top"/>
    </xf>
    <xf numFmtId="0" fontId="6" fillId="0" borderId="2" xfId="0" applyFont="1" applyBorder="1" applyAlignment="1">
      <alignment horizontal="left" vertical="top"/>
    </xf>
    <xf numFmtId="0" fontId="6" fillId="0" borderId="19" xfId="0" applyFont="1" applyBorder="1" applyAlignment="1">
      <alignment horizontal="left" vertical="top"/>
    </xf>
    <xf numFmtId="0" fontId="3" fillId="0" borderId="0" xfId="0" applyFont="1" applyAlignment="1">
      <alignment horizontal="center" wrapText="1"/>
    </xf>
    <xf numFmtId="0" fontId="3" fillId="0" borderId="0" xfId="0" applyFont="1" applyAlignment="1">
      <alignment horizontal="center"/>
    </xf>
    <xf numFmtId="9" fontId="12" fillId="3" borderId="77" xfId="6" applyFont="1" applyFill="1" applyBorder="1" applyAlignment="1" applyProtection="1"/>
    <xf numFmtId="9" fontId="12" fillId="3" borderId="78" xfId="6" applyFont="1" applyFill="1" applyBorder="1" applyAlignment="1" applyProtection="1"/>
    <xf numFmtId="14" fontId="3" fillId="5" borderId="8" xfId="0" applyNumberFormat="1" applyFont="1" applyFill="1" applyBorder="1" applyAlignment="1">
      <alignment horizontal="left"/>
    </xf>
    <xf numFmtId="0" fontId="6" fillId="0" borderId="0" xfId="0" applyFont="1" applyAlignment="1">
      <alignment horizontal="center"/>
    </xf>
    <xf numFmtId="167" fontId="3" fillId="3" borderId="11" xfId="0" applyNumberFormat="1" applyFont="1" applyFill="1" applyBorder="1"/>
    <xf numFmtId="0" fontId="12" fillId="0" borderId="10" xfId="0" applyFont="1" applyBorder="1" applyAlignment="1">
      <alignment horizontal="center" vertical="center" wrapText="1"/>
    </xf>
    <xf numFmtId="170" fontId="3" fillId="3" borderId="40" xfId="0" applyNumberFormat="1" applyFont="1" applyFill="1" applyBorder="1" applyAlignment="1">
      <alignment horizontal="right"/>
    </xf>
    <xf numFmtId="171" fontId="12" fillId="5" borderId="77" xfId="0" applyNumberFormat="1" applyFont="1" applyFill="1" applyBorder="1"/>
    <xf numFmtId="171" fontId="3" fillId="7" borderId="8" xfId="0" applyNumberFormat="1" applyFont="1" applyFill="1" applyBorder="1" applyProtection="1">
      <protection locked="0"/>
    </xf>
    <xf numFmtId="171" fontId="3" fillId="7" borderId="16" xfId="0" applyNumberFormat="1" applyFont="1" applyFill="1" applyBorder="1" applyProtection="1">
      <protection locked="0"/>
    </xf>
    <xf numFmtId="171" fontId="12" fillId="5" borderId="31" xfId="0" applyNumberFormat="1" applyFont="1" applyFill="1" applyBorder="1"/>
    <xf numFmtId="0" fontId="3" fillId="8" borderId="7" xfId="0" applyFont="1" applyFill="1" applyBorder="1" applyAlignment="1" applyProtection="1">
      <alignment wrapText="1"/>
      <protection locked="0"/>
    </xf>
    <xf numFmtId="1" fontId="3" fillId="3" borderId="8" xfId="0" quotePrefix="1" applyNumberFormat="1" applyFont="1" applyFill="1" applyBorder="1" applyProtection="1">
      <protection locked="0"/>
    </xf>
    <xf numFmtId="164" fontId="12" fillId="3" borderId="31" xfId="1" applyNumberFormat="1" applyFont="1" applyFill="1" applyBorder="1" applyProtection="1"/>
    <xf numFmtId="164" fontId="12" fillId="3" borderId="77" xfId="1" applyNumberFormat="1" applyFont="1" applyFill="1" applyBorder="1" applyProtection="1"/>
    <xf numFmtId="0" fontId="3" fillId="0" borderId="5" xfId="0" applyFont="1" applyBorder="1" applyAlignment="1">
      <alignment horizontal="center" wrapText="1"/>
    </xf>
    <xf numFmtId="1" fontId="3" fillId="3" borderId="3" xfId="0" quotePrefix="1" applyNumberFormat="1" applyFont="1" applyFill="1" applyBorder="1" applyProtection="1">
      <protection locked="0"/>
    </xf>
    <xf numFmtId="1" fontId="26" fillId="3" borderId="57" xfId="0" applyNumberFormat="1" applyFont="1" applyFill="1" applyBorder="1"/>
    <xf numFmtId="37" fontId="12" fillId="3" borderId="39" xfId="1" applyNumberFormat="1" applyFont="1" applyFill="1" applyBorder="1" applyAlignment="1" applyProtection="1"/>
    <xf numFmtId="20" fontId="6" fillId="7" borderId="8" xfId="0" applyNumberFormat="1" applyFont="1" applyFill="1" applyBorder="1" applyAlignment="1" applyProtection="1">
      <alignment horizontal="center"/>
      <protection locked="0"/>
    </xf>
    <xf numFmtId="167" fontId="3" fillId="7" borderId="31" xfId="0" applyNumberFormat="1" applyFont="1" applyFill="1" applyBorder="1" applyProtection="1">
      <protection locked="0"/>
    </xf>
    <xf numFmtId="165" fontId="26" fillId="3" borderId="8" xfId="1" applyNumberFormat="1" applyFont="1" applyFill="1" applyBorder="1" applyAlignment="1" applyProtection="1">
      <alignment horizontal="center"/>
    </xf>
    <xf numFmtId="172" fontId="3" fillId="7" borderId="38" xfId="1" applyNumberFormat="1" applyFont="1" applyFill="1" applyBorder="1" applyAlignment="1" applyProtection="1">
      <alignment horizontal="center"/>
      <protection locked="0"/>
    </xf>
    <xf numFmtId="172" fontId="3" fillId="8" borderId="38" xfId="1" applyNumberFormat="1" applyFont="1" applyFill="1" applyBorder="1" applyAlignment="1" applyProtection="1">
      <alignment horizontal="center"/>
      <protection locked="0"/>
    </xf>
    <xf numFmtId="37" fontId="3" fillId="8" borderId="38" xfId="2" applyNumberFormat="1" applyFont="1" applyFill="1" applyBorder="1" applyAlignment="1" applyProtection="1">
      <alignment horizontal="center"/>
      <protection locked="0"/>
    </xf>
    <xf numFmtId="37" fontId="3" fillId="7" borderId="38" xfId="2" applyNumberFormat="1" applyFont="1" applyFill="1" applyBorder="1" applyAlignment="1" applyProtection="1">
      <alignment horizontal="center"/>
      <protection locked="0"/>
    </xf>
    <xf numFmtId="1" fontId="3" fillId="7" borderId="8" xfId="0" applyNumberFormat="1" applyFont="1" applyFill="1" applyBorder="1" applyProtection="1">
      <protection locked="0"/>
    </xf>
    <xf numFmtId="49" fontId="3" fillId="7" borderId="37" xfId="0" applyNumberFormat="1" applyFont="1" applyFill="1" applyBorder="1" applyProtection="1">
      <protection locked="0"/>
    </xf>
    <xf numFmtId="49" fontId="3" fillId="8" borderId="8" xfId="0" applyNumberFormat="1" applyFont="1" applyFill="1" applyBorder="1" applyProtection="1">
      <protection locked="0"/>
    </xf>
    <xf numFmtId="49" fontId="3" fillId="7" borderId="7" xfId="2" applyNumberFormat="1" applyFont="1" applyFill="1" applyBorder="1" applyAlignment="1" applyProtection="1">
      <alignment horizontal="center"/>
      <protection locked="0"/>
    </xf>
    <xf numFmtId="49" fontId="6" fillId="7" borderId="8" xfId="0" applyNumberFormat="1" applyFont="1" applyFill="1" applyBorder="1" applyProtection="1">
      <protection locked="0"/>
    </xf>
    <xf numFmtId="37" fontId="3" fillId="7" borderId="16" xfId="1" applyNumberFormat="1" applyFont="1" applyFill="1" applyBorder="1" applyProtection="1">
      <protection locked="0"/>
    </xf>
    <xf numFmtId="37" fontId="3" fillId="7" borderId="3" xfId="1" applyNumberFormat="1" applyFont="1" applyFill="1" applyBorder="1" applyProtection="1">
      <protection locked="0"/>
    </xf>
    <xf numFmtId="37" fontId="3" fillId="7" borderId="18" xfId="1" applyNumberFormat="1" applyFont="1" applyFill="1" applyBorder="1" applyProtection="1">
      <protection locked="0"/>
    </xf>
    <xf numFmtId="1" fontId="26" fillId="3" borderId="89" xfId="0" applyNumberFormat="1" applyFont="1" applyFill="1" applyBorder="1"/>
    <xf numFmtId="1" fontId="3" fillId="7" borderId="37" xfId="2" applyNumberFormat="1" applyFont="1" applyFill="1" applyBorder="1" applyProtection="1">
      <protection locked="0"/>
    </xf>
    <xf numFmtId="1" fontId="3" fillId="7" borderId="39" xfId="2" applyNumberFormat="1" applyFont="1" applyFill="1" applyBorder="1" applyProtection="1">
      <protection locked="0"/>
    </xf>
    <xf numFmtId="0" fontId="12" fillId="0" borderId="68" xfId="0" applyFont="1" applyBorder="1" applyAlignment="1">
      <alignment horizontal="left" vertical="center"/>
    </xf>
    <xf numFmtId="0" fontId="3" fillId="0" borderId="68" xfId="0" applyFont="1" applyBorder="1" applyAlignment="1">
      <alignment horizontal="left" vertical="top"/>
    </xf>
    <xf numFmtId="37" fontId="12" fillId="2" borderId="77" xfId="1" applyNumberFormat="1" applyFont="1" applyFill="1" applyBorder="1" applyAlignment="1" applyProtection="1"/>
    <xf numFmtId="37" fontId="12" fillId="2" borderId="78" xfId="1" applyNumberFormat="1" applyFont="1" applyFill="1" applyBorder="1" applyAlignment="1" applyProtection="1"/>
    <xf numFmtId="37" fontId="12" fillId="3" borderId="90" xfId="1" applyNumberFormat="1" applyFont="1" applyFill="1" applyBorder="1" applyAlignment="1" applyProtection="1"/>
    <xf numFmtId="37" fontId="12" fillId="3" borderId="77" xfId="1" applyNumberFormat="1" applyFont="1" applyFill="1" applyBorder="1" applyAlignment="1" applyProtection="1"/>
    <xf numFmtId="37" fontId="12" fillId="3" borderId="78" xfId="1" applyNumberFormat="1" applyFont="1" applyFill="1" applyBorder="1" applyAlignment="1" applyProtection="1"/>
    <xf numFmtId="0" fontId="26" fillId="5" borderId="8" xfId="0" applyFont="1" applyFill="1" applyBorder="1"/>
    <xf numFmtId="0" fontId="6" fillId="0" borderId="2" xfId="0" applyFont="1" applyBorder="1" applyAlignment="1">
      <alignment horizontal="left"/>
    </xf>
    <xf numFmtId="0" fontId="6" fillId="0" borderId="3" xfId="0" applyFont="1" applyBorder="1" applyAlignment="1">
      <alignment horizontal="left"/>
    </xf>
    <xf numFmtId="0" fontId="6" fillId="0" borderId="19" xfId="0" applyFont="1" applyBorder="1" applyAlignment="1">
      <alignment horizontal="left"/>
    </xf>
    <xf numFmtId="0" fontId="6" fillId="0" borderId="18" xfId="0" applyFont="1" applyBorder="1" applyAlignment="1">
      <alignment horizontal="left"/>
    </xf>
    <xf numFmtId="0" fontId="3" fillId="0" borderId="2" xfId="0" applyFont="1" applyBorder="1" applyAlignment="1">
      <alignment horizontal="left"/>
    </xf>
    <xf numFmtId="0" fontId="6" fillId="0" borderId="44" xfId="0" applyFont="1" applyBorder="1" applyAlignment="1">
      <alignment horizontal="left"/>
    </xf>
    <xf numFmtId="0" fontId="6" fillId="7" borderId="2" xfId="0" applyFont="1" applyFill="1" applyBorder="1" applyAlignment="1" applyProtection="1">
      <alignment horizontal="left"/>
      <protection locked="0"/>
    </xf>
    <xf numFmtId="0" fontId="6" fillId="7" borderId="44" xfId="0" applyFont="1" applyFill="1" applyBorder="1" applyAlignment="1" applyProtection="1">
      <alignment horizontal="left"/>
      <protection locked="0"/>
    </xf>
    <xf numFmtId="0" fontId="2" fillId="4" borderId="41" xfId="0" applyFont="1" applyFill="1" applyBorder="1" applyAlignment="1">
      <alignment horizontal="center"/>
    </xf>
    <xf numFmtId="0" fontId="2" fillId="4" borderId="20" xfId="0" applyFont="1" applyFill="1" applyBorder="1" applyAlignment="1">
      <alignment horizontal="center"/>
    </xf>
    <xf numFmtId="0" fontId="2" fillId="4" borderId="42" xfId="0" applyFont="1" applyFill="1" applyBorder="1" applyAlignment="1">
      <alignment horizontal="center"/>
    </xf>
    <xf numFmtId="0" fontId="3" fillId="7" borderId="2" xfId="0" applyFont="1" applyFill="1" applyBorder="1" applyAlignment="1" applyProtection="1">
      <alignment horizontal="left"/>
      <protection locked="0"/>
    </xf>
    <xf numFmtId="0" fontId="3" fillId="7" borderId="44" xfId="0" applyFont="1" applyFill="1" applyBorder="1" applyAlignment="1" applyProtection="1">
      <alignment horizontal="left"/>
      <protection locked="0"/>
    </xf>
    <xf numFmtId="0" fontId="6" fillId="7" borderId="7" xfId="0" applyFont="1" applyFill="1" applyBorder="1" applyAlignment="1" applyProtection="1">
      <alignment horizontal="center"/>
      <protection locked="0"/>
    </xf>
    <xf numFmtId="0" fontId="6" fillId="7" borderId="3" xfId="0" applyFont="1" applyFill="1" applyBorder="1" applyAlignment="1" applyProtection="1">
      <alignment horizontal="center"/>
      <protection locked="0"/>
    </xf>
    <xf numFmtId="0" fontId="3" fillId="0" borderId="51"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3" borderId="2" xfId="0" applyFont="1" applyFill="1" applyBorder="1" applyAlignment="1">
      <alignment horizontal="left"/>
    </xf>
    <xf numFmtId="0" fontId="3" fillId="3" borderId="44" xfId="0" applyFont="1" applyFill="1" applyBorder="1" applyAlignment="1">
      <alignment horizontal="left"/>
    </xf>
    <xf numFmtId="0" fontId="3" fillId="8" borderId="2" xfId="0" applyFont="1" applyFill="1" applyBorder="1" applyAlignment="1" applyProtection="1">
      <alignment horizontal="left"/>
      <protection locked="0"/>
    </xf>
    <xf numFmtId="0" fontId="3" fillId="8" borderId="44" xfId="0" applyFont="1" applyFill="1" applyBorder="1" applyAlignment="1" applyProtection="1">
      <alignment horizontal="left"/>
      <protection locked="0"/>
    </xf>
    <xf numFmtId="0" fontId="3" fillId="7" borderId="2"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2" xfId="0" applyFont="1" applyFill="1" applyBorder="1" applyAlignment="1" applyProtection="1">
      <alignment horizontal="left" wrapText="1"/>
      <protection locked="0"/>
    </xf>
    <xf numFmtId="0" fontId="15" fillId="3" borderId="51" xfId="0" applyFont="1" applyFill="1" applyBorder="1" applyAlignment="1">
      <alignment horizontal="left"/>
    </xf>
    <xf numFmtId="0" fontId="15" fillId="3" borderId="4" xfId="0" applyFont="1" applyFill="1" applyBorder="1" applyAlignment="1">
      <alignment horizontal="left"/>
    </xf>
    <xf numFmtId="0" fontId="15" fillId="3" borderId="52" xfId="0" applyFont="1" applyFill="1" applyBorder="1" applyAlignment="1">
      <alignment horizontal="left"/>
    </xf>
    <xf numFmtId="0" fontId="6" fillId="0" borderId="7" xfId="0" applyFont="1" applyBorder="1" applyAlignment="1">
      <alignment horizontal="center" wrapText="1"/>
    </xf>
    <xf numFmtId="0" fontId="6" fillId="0" borderId="3" xfId="0" applyFont="1" applyBorder="1" applyAlignment="1">
      <alignment horizontal="center"/>
    </xf>
    <xf numFmtId="20" fontId="6" fillId="7" borderId="7" xfId="0" applyNumberFormat="1" applyFont="1" applyFill="1" applyBorder="1" applyAlignment="1" applyProtection="1">
      <alignment horizontal="center"/>
      <protection locked="0"/>
    </xf>
    <xf numFmtId="14" fontId="3" fillId="7" borderId="2" xfId="0" applyNumberFormat="1" applyFont="1" applyFill="1" applyBorder="1" applyAlignment="1" applyProtection="1">
      <alignment horizontal="left"/>
      <protection locked="0"/>
    </xf>
    <xf numFmtId="14" fontId="3" fillId="7" borderId="44" xfId="0" applyNumberFormat="1" applyFont="1" applyFill="1" applyBorder="1" applyAlignment="1" applyProtection="1">
      <alignment horizontal="left"/>
      <protection locked="0"/>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6" fillId="8" borderId="8"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0" fontId="3" fillId="0" borderId="37" xfId="0" applyFont="1" applyBorder="1" applyAlignment="1">
      <alignment horizontal="left" wrapText="1"/>
    </xf>
    <xf numFmtId="0" fontId="3" fillId="0" borderId="8" xfId="0" applyFont="1" applyBorder="1" applyAlignment="1">
      <alignment horizontal="left" wrapText="1"/>
    </xf>
    <xf numFmtId="0" fontId="3" fillId="0" borderId="37" xfId="0" applyFont="1" applyBorder="1" applyAlignment="1">
      <alignment horizontal="left"/>
    </xf>
    <xf numFmtId="0" fontId="3" fillId="0" borderId="8" xfId="0" applyFont="1" applyBorder="1" applyAlignment="1">
      <alignment horizontal="left"/>
    </xf>
    <xf numFmtId="14" fontId="3" fillId="0" borderId="37" xfId="0" applyNumberFormat="1" applyFont="1" applyBorder="1" applyAlignment="1">
      <alignment horizontal="left"/>
    </xf>
    <xf numFmtId="14" fontId="3" fillId="0" borderId="8" xfId="0" applyNumberFormat="1" applyFont="1" applyBorder="1" applyAlignment="1">
      <alignment horizontal="left"/>
    </xf>
    <xf numFmtId="14" fontId="3" fillId="0" borderId="38" xfId="0" applyNumberFormat="1" applyFont="1" applyBorder="1" applyAlignment="1">
      <alignment horizontal="left"/>
    </xf>
    <xf numFmtId="0" fontId="10" fillId="4" borderId="41" xfId="0" applyFont="1" applyFill="1" applyBorder="1" applyAlignment="1">
      <alignment horizontal="left"/>
    </xf>
    <xf numFmtId="0" fontId="10" fillId="4" borderId="20" xfId="0" applyFont="1" applyFill="1" applyBorder="1" applyAlignment="1">
      <alignment horizontal="left"/>
    </xf>
    <xf numFmtId="0" fontId="10" fillId="4" borderId="42" xfId="0" applyFont="1" applyFill="1" applyBorder="1" applyAlignment="1">
      <alignment horizontal="left"/>
    </xf>
    <xf numFmtId="0" fontId="6" fillId="0" borderId="43" xfId="0" applyFont="1" applyBorder="1" applyAlignment="1">
      <alignment horizontal="left" vertical="center" indent="2"/>
    </xf>
    <xf numFmtId="0" fontId="6" fillId="0" borderId="2" xfId="0" applyFont="1" applyBorder="1" applyAlignment="1">
      <alignment horizontal="left" vertical="center" indent="2"/>
    </xf>
    <xf numFmtId="0" fontId="6" fillId="0" borderId="44" xfId="0" applyFont="1" applyBorder="1" applyAlignment="1">
      <alignment horizontal="left" vertical="center" indent="2"/>
    </xf>
    <xf numFmtId="0" fontId="3" fillId="0" borderId="43" xfId="0" applyFont="1" applyBorder="1" applyAlignment="1">
      <alignment horizontal="left" wrapText="1" indent="10"/>
    </xf>
    <xf numFmtId="0" fontId="3" fillId="0" borderId="2" xfId="0" applyFont="1" applyBorder="1" applyAlignment="1">
      <alignment horizontal="left" wrapText="1" indent="10"/>
    </xf>
    <xf numFmtId="0" fontId="3" fillId="0" borderId="3" xfId="0" applyFont="1" applyBorder="1" applyAlignment="1">
      <alignment horizontal="left" wrapText="1" indent="10"/>
    </xf>
    <xf numFmtId="0" fontId="10" fillId="4" borderId="41" xfId="0" applyFont="1" applyFill="1" applyBorder="1" applyAlignment="1">
      <alignment horizontal="left" wrapText="1"/>
    </xf>
    <xf numFmtId="0" fontId="0" fillId="0" borderId="20" xfId="0" applyBorder="1"/>
    <xf numFmtId="0" fontId="0" fillId="0" borderId="42" xfId="0" applyBorder="1"/>
    <xf numFmtId="0" fontId="6" fillId="8" borderId="7" xfId="0" applyFont="1" applyFill="1" applyBorder="1" applyAlignment="1" applyProtection="1">
      <alignment horizontal="center"/>
      <protection locked="0"/>
    </xf>
    <xf numFmtId="0" fontId="6" fillId="8" borderId="3" xfId="0" applyFont="1" applyFill="1" applyBorder="1" applyAlignment="1" applyProtection="1">
      <alignment horizontal="center"/>
      <protection locked="0"/>
    </xf>
    <xf numFmtId="0" fontId="3" fillId="0" borderId="43" xfId="0" applyFont="1" applyBorder="1" applyAlignment="1">
      <alignment horizontal="left"/>
    </xf>
    <xf numFmtId="0" fontId="3" fillId="0" borderId="3" xfId="0" applyFont="1" applyBorder="1" applyAlignment="1">
      <alignment horizontal="left"/>
    </xf>
    <xf numFmtId="0" fontId="3" fillId="3" borderId="45" xfId="0" applyFont="1" applyFill="1" applyBorder="1" applyAlignment="1">
      <alignment horizontal="left" indent="2"/>
    </xf>
    <xf numFmtId="0" fontId="3" fillId="3" borderId="29" xfId="0" applyFont="1" applyFill="1" applyBorder="1" applyAlignment="1">
      <alignment horizontal="left" indent="2"/>
    </xf>
    <xf numFmtId="169" fontId="16" fillId="9" borderId="29" xfId="0" applyNumberFormat="1" applyFont="1" applyFill="1" applyBorder="1" applyAlignment="1" applyProtection="1">
      <alignment horizontal="left" vertical="center"/>
      <protection locked="0"/>
    </xf>
    <xf numFmtId="169" fontId="16" fillId="9" borderId="46" xfId="0" applyNumberFormat="1" applyFont="1" applyFill="1" applyBorder="1" applyAlignment="1" applyProtection="1">
      <alignment horizontal="left" vertical="center"/>
      <protection locked="0"/>
    </xf>
    <xf numFmtId="0" fontId="6" fillId="0" borderId="55" xfId="0" applyFont="1" applyBorder="1" applyAlignment="1">
      <alignment horizontal="left" vertical="center" indent="7"/>
    </xf>
    <xf numFmtId="0" fontId="6" fillId="0" borderId="15" xfId="0" applyFont="1" applyBorder="1" applyAlignment="1">
      <alignment horizontal="left" vertical="center" indent="7"/>
    </xf>
    <xf numFmtId="0" fontId="6" fillId="0" borderId="13" xfId="0" applyFont="1" applyBorder="1" applyAlignment="1">
      <alignment horizontal="left" vertical="center" indent="7"/>
    </xf>
    <xf numFmtId="0" fontId="6" fillId="7" borderId="17" xfId="0" applyFont="1" applyFill="1" applyBorder="1" applyAlignment="1" applyProtection="1">
      <alignment horizontal="center"/>
      <protection locked="0"/>
    </xf>
    <xf numFmtId="0" fontId="6" fillId="7" borderId="18" xfId="0" applyFont="1" applyFill="1" applyBorder="1" applyAlignment="1" applyProtection="1">
      <alignment horizontal="center"/>
      <protection locked="0"/>
    </xf>
    <xf numFmtId="0" fontId="0" fillId="7" borderId="2" xfId="0" applyFill="1" applyBorder="1" applyAlignment="1" applyProtection="1">
      <alignment horizontal="left" wrapText="1"/>
      <protection locked="0"/>
    </xf>
    <xf numFmtId="0" fontId="0" fillId="7" borderId="44" xfId="0" applyFill="1" applyBorder="1" applyAlignment="1" applyProtection="1">
      <alignment horizontal="left" wrapText="1"/>
      <protection locked="0"/>
    </xf>
    <xf numFmtId="0" fontId="0" fillId="7" borderId="7" xfId="0" applyFill="1" applyBorder="1" applyAlignment="1" applyProtection="1">
      <alignment horizontal="left"/>
      <protection locked="0"/>
    </xf>
    <xf numFmtId="0" fontId="0" fillId="7" borderId="2" xfId="0" applyFill="1" applyBorder="1" applyAlignment="1" applyProtection="1">
      <alignment horizontal="left"/>
      <protection locked="0"/>
    </xf>
    <xf numFmtId="0" fontId="0" fillId="7" borderId="44" xfId="0" applyFill="1" applyBorder="1" applyAlignment="1" applyProtection="1">
      <alignment horizontal="left"/>
      <protection locked="0"/>
    </xf>
    <xf numFmtId="0" fontId="6" fillId="0" borderId="2" xfId="0" applyFont="1" applyBorder="1" applyAlignment="1">
      <alignment horizontal="left" wrapText="1"/>
    </xf>
    <xf numFmtId="0" fontId="6" fillId="0" borderId="3" xfId="0" applyFont="1" applyBorder="1" applyAlignment="1">
      <alignment horizontal="left" wrapText="1"/>
    </xf>
    <xf numFmtId="0" fontId="3" fillId="0" borderId="44" xfId="0" applyFont="1" applyBorder="1" applyAlignment="1">
      <alignment horizontal="left"/>
    </xf>
    <xf numFmtId="0" fontId="6" fillId="0" borderId="20" xfId="0" applyFont="1" applyBorder="1" applyAlignment="1">
      <alignment horizontal="center"/>
    </xf>
    <xf numFmtId="0" fontId="6" fillId="0" borderId="21" xfId="0" applyFont="1" applyBorder="1" applyAlignment="1">
      <alignment horizontal="center"/>
    </xf>
    <xf numFmtId="0" fontId="22" fillId="0" borderId="29" xfId="0" applyFont="1" applyBorder="1" applyAlignment="1" applyProtection="1">
      <alignment horizontal="left"/>
      <protection locked="0"/>
    </xf>
    <xf numFmtId="0" fontId="23" fillId="0" borderId="29" xfId="0" applyFont="1" applyBorder="1" applyAlignment="1" applyProtection="1">
      <alignment horizontal="left"/>
      <protection locked="0"/>
    </xf>
    <xf numFmtId="0" fontId="29" fillId="4" borderId="43" xfId="0" applyFont="1" applyFill="1" applyBorder="1" applyAlignment="1">
      <alignment horizontal="center"/>
    </xf>
    <xf numFmtId="0" fontId="29" fillId="4" borderId="2" xfId="0" applyFont="1" applyFill="1" applyBorder="1" applyAlignment="1">
      <alignment horizontal="center"/>
    </xf>
    <xf numFmtId="0" fontId="29" fillId="4" borderId="44" xfId="0" applyFont="1" applyFill="1" applyBorder="1" applyAlignment="1">
      <alignment horizontal="center"/>
    </xf>
    <xf numFmtId="0" fontId="6" fillId="7" borderId="19" xfId="0" applyFont="1" applyFill="1" applyBorder="1" applyAlignment="1" applyProtection="1">
      <alignment horizontal="center"/>
      <protection locked="0"/>
    </xf>
    <xf numFmtId="0" fontId="6" fillId="7" borderId="48" xfId="0" applyFont="1" applyFill="1" applyBorder="1" applyAlignment="1" applyProtection="1">
      <alignment horizontal="center"/>
      <protection locked="0"/>
    </xf>
    <xf numFmtId="0" fontId="3" fillId="3" borderId="6" xfId="0" applyFont="1" applyFill="1" applyBorder="1" applyAlignment="1">
      <alignment horizontal="left"/>
    </xf>
    <xf numFmtId="0" fontId="3" fillId="3" borderId="0" xfId="0" applyFont="1" applyFill="1" applyAlignment="1">
      <alignment horizontal="left"/>
    </xf>
    <xf numFmtId="0" fontId="3" fillId="3" borderId="54" xfId="0" applyFont="1" applyFill="1" applyBorder="1" applyAlignment="1">
      <alignment horizontal="left"/>
    </xf>
    <xf numFmtId="0" fontId="3" fillId="3" borderId="53" xfId="0" applyFont="1" applyFill="1" applyBorder="1" applyAlignment="1">
      <alignment horizontal="left" indent="2"/>
    </xf>
    <xf numFmtId="0" fontId="3" fillId="3" borderId="0" xfId="0" applyFont="1" applyFill="1" applyAlignment="1">
      <alignment horizontal="left" indent="2"/>
    </xf>
    <xf numFmtId="0" fontId="3" fillId="3" borderId="9" xfId="0" applyFont="1" applyFill="1" applyBorder="1" applyAlignment="1">
      <alignment horizontal="left" indent="2"/>
    </xf>
    <xf numFmtId="0" fontId="12" fillId="0" borderId="61" xfId="0" applyFont="1" applyBorder="1" applyAlignment="1">
      <alignment horizontal="left" wrapText="1"/>
    </xf>
    <xf numFmtId="0" fontId="12" fillId="0" borderId="62" xfId="0" applyFont="1" applyBorder="1" applyAlignment="1">
      <alignment horizontal="left" wrapText="1"/>
    </xf>
    <xf numFmtId="0" fontId="3" fillId="0" borderId="43" xfId="0" applyFont="1" applyBorder="1" applyAlignment="1">
      <alignment horizontal="left" wrapText="1"/>
    </xf>
    <xf numFmtId="0" fontId="3" fillId="0" borderId="3" xfId="0" applyFont="1" applyBorder="1" applyAlignment="1">
      <alignment horizontal="left" wrapText="1"/>
    </xf>
    <xf numFmtId="14" fontId="3" fillId="0" borderId="43" xfId="0" applyNumberFormat="1" applyFont="1" applyBorder="1" applyAlignment="1">
      <alignment horizontal="left"/>
    </xf>
    <xf numFmtId="14" fontId="3" fillId="0" borderId="3" xfId="0" applyNumberFormat="1" applyFont="1" applyBorder="1" applyAlignment="1">
      <alignment horizontal="left"/>
    </xf>
    <xf numFmtId="0" fontId="6" fillId="0" borderId="47" xfId="0" applyFont="1" applyBorder="1" applyAlignment="1">
      <alignment horizontal="left"/>
    </xf>
    <xf numFmtId="0" fontId="3" fillId="0" borderId="2" xfId="0" applyFont="1" applyBorder="1" applyAlignment="1">
      <alignment horizontal="left" wrapText="1"/>
    </xf>
    <xf numFmtId="0" fontId="3" fillId="0" borderId="19" xfId="0" applyFont="1" applyBorder="1" applyAlignment="1">
      <alignment horizontal="left" wrapText="1"/>
    </xf>
    <xf numFmtId="0" fontId="3" fillId="0" borderId="18" xfId="0" applyFont="1" applyBorder="1" applyAlignment="1">
      <alignment horizontal="left" wrapText="1"/>
    </xf>
    <xf numFmtId="0" fontId="3" fillId="0" borderId="34" xfId="0" applyFont="1" applyBorder="1" applyAlignment="1">
      <alignment horizontal="left" wrapText="1"/>
    </xf>
    <xf numFmtId="0" fontId="3" fillId="0" borderId="24" xfId="0" applyFont="1" applyBorder="1" applyAlignment="1">
      <alignment horizontal="left" wrapText="1"/>
    </xf>
    <xf numFmtId="0" fontId="11" fillId="4" borderId="41" xfId="0" applyFont="1" applyFill="1" applyBorder="1" applyAlignment="1">
      <alignment horizontal="left" wrapText="1"/>
    </xf>
    <xf numFmtId="0" fontId="11" fillId="4" borderId="20" xfId="0" applyFont="1" applyFill="1" applyBorder="1" applyAlignment="1">
      <alignment horizontal="left" wrapText="1"/>
    </xf>
    <xf numFmtId="0" fontId="11" fillId="4" borderId="42" xfId="0" applyFont="1" applyFill="1" applyBorder="1" applyAlignment="1">
      <alignment horizontal="left" wrapText="1"/>
    </xf>
    <xf numFmtId="0" fontId="6" fillId="0" borderId="19" xfId="0" applyFont="1" applyBorder="1" applyAlignment="1">
      <alignment horizontal="left" wrapText="1"/>
    </xf>
    <xf numFmtId="0" fontId="6" fillId="0" borderId="18" xfId="0" applyFont="1" applyBorder="1" applyAlignment="1">
      <alignment horizontal="left" wrapText="1"/>
    </xf>
    <xf numFmtId="0" fontId="3" fillId="0" borderId="76" xfId="0" applyFont="1" applyBorder="1" applyAlignment="1">
      <alignment horizontal="left" wrapText="1"/>
    </xf>
    <xf numFmtId="0" fontId="3" fillId="0" borderId="69" xfId="0" applyFont="1" applyBorder="1" applyAlignment="1">
      <alignment horizontal="left" wrapText="1"/>
    </xf>
    <xf numFmtId="0" fontId="3" fillId="0" borderId="43" xfId="0" applyFont="1" applyBorder="1" applyAlignment="1">
      <alignment horizontal="left" vertical="center" indent="3"/>
    </xf>
    <xf numFmtId="0" fontId="3" fillId="0" borderId="2" xfId="0" applyFont="1" applyBorder="1" applyAlignment="1">
      <alignment horizontal="left" vertical="center" indent="3"/>
    </xf>
    <xf numFmtId="0" fontId="3" fillId="0" borderId="3" xfId="0" applyFont="1" applyBorder="1" applyAlignment="1">
      <alignment horizontal="left" vertical="center" indent="3"/>
    </xf>
    <xf numFmtId="0" fontId="22" fillId="0" borderId="53"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54" xfId="0" applyFont="1" applyBorder="1" applyAlignment="1" applyProtection="1">
      <alignment horizontal="left"/>
      <protection locked="0"/>
    </xf>
    <xf numFmtId="0" fontId="3" fillId="0" borderId="53" xfId="0" applyFont="1" applyBorder="1" applyAlignment="1">
      <alignment horizontal="left" vertical="center" indent="3"/>
    </xf>
    <xf numFmtId="0" fontId="3" fillId="0" borderId="0" xfId="0" applyFont="1" applyAlignment="1">
      <alignment horizontal="left" vertical="center" indent="3"/>
    </xf>
    <xf numFmtId="0" fontId="3" fillId="0" borderId="55" xfId="0" applyFont="1" applyBorder="1" applyAlignment="1">
      <alignment horizontal="left" indent="3"/>
    </xf>
    <xf numFmtId="0" fontId="3" fillId="0" borderId="15" xfId="0" applyFont="1" applyBorder="1" applyAlignment="1">
      <alignment horizontal="left" indent="3"/>
    </xf>
    <xf numFmtId="0" fontId="3" fillId="0" borderId="56" xfId="0" applyFont="1" applyBorder="1" applyAlignment="1">
      <alignment horizontal="left" indent="3"/>
    </xf>
    <xf numFmtId="0" fontId="20" fillId="4" borderId="41" xfId="0" applyFont="1" applyFill="1" applyBorder="1" applyAlignment="1">
      <alignment horizontal="center"/>
    </xf>
    <xf numFmtId="0" fontId="20" fillId="4" borderId="20" xfId="0" applyFont="1" applyFill="1" applyBorder="1" applyAlignment="1">
      <alignment horizontal="center"/>
    </xf>
    <xf numFmtId="0" fontId="20" fillId="4" borderId="42" xfId="0" applyFont="1" applyFill="1" applyBorder="1" applyAlignment="1">
      <alignment horizontal="center"/>
    </xf>
    <xf numFmtId="0" fontId="11" fillId="4" borderId="41" xfId="0" applyFont="1" applyFill="1" applyBorder="1" applyAlignment="1">
      <alignment horizontal="left"/>
    </xf>
    <xf numFmtId="0" fontId="11" fillId="4" borderId="20" xfId="0" applyFont="1" applyFill="1" applyBorder="1" applyAlignment="1">
      <alignment horizontal="left"/>
    </xf>
    <xf numFmtId="0" fontId="11" fillId="4" borderId="42" xfId="0" applyFont="1" applyFill="1" applyBorder="1" applyAlignment="1">
      <alignment horizontal="left"/>
    </xf>
    <xf numFmtId="0" fontId="3" fillId="5" borderId="1" xfId="0" applyFont="1" applyFill="1" applyBorder="1" applyAlignment="1">
      <alignment horizontal="left"/>
    </xf>
    <xf numFmtId="0" fontId="3" fillId="5" borderId="4" xfId="0" applyFont="1" applyFill="1" applyBorder="1" applyAlignment="1">
      <alignment horizontal="left"/>
    </xf>
    <xf numFmtId="0" fontId="3" fillId="5" borderId="52" xfId="0" applyFont="1" applyFill="1" applyBorder="1" applyAlignment="1">
      <alignment horizontal="left"/>
    </xf>
    <xf numFmtId="0" fontId="3" fillId="5" borderId="7" xfId="0" applyFont="1" applyFill="1" applyBorder="1" applyAlignment="1">
      <alignment horizontal="left"/>
    </xf>
    <xf numFmtId="0" fontId="3" fillId="5" borderId="2" xfId="0" applyFont="1" applyFill="1" applyBorder="1" applyAlignment="1">
      <alignment horizontal="left"/>
    </xf>
    <xf numFmtId="0" fontId="3" fillId="5" borderId="44" xfId="0" applyFont="1" applyFill="1" applyBorder="1" applyAlignment="1">
      <alignment horizontal="left"/>
    </xf>
    <xf numFmtId="0" fontId="6" fillId="0" borderId="30" xfId="0" applyFont="1" applyBorder="1" applyAlignment="1">
      <alignment horizontal="left" wrapText="1"/>
    </xf>
    <xf numFmtId="0" fontId="6" fillId="0" borderId="29" xfId="0" applyFont="1" applyBorder="1" applyAlignment="1">
      <alignment horizontal="left" wrapText="1"/>
    </xf>
    <xf numFmtId="0" fontId="6" fillId="0" borderId="46" xfId="0" applyFont="1" applyBorder="1" applyAlignment="1">
      <alignment horizontal="left" wrapText="1"/>
    </xf>
    <xf numFmtId="14" fontId="3" fillId="5" borderId="2" xfId="0" applyNumberFormat="1" applyFont="1" applyFill="1" applyBorder="1" applyAlignment="1">
      <alignment horizontal="left"/>
    </xf>
    <xf numFmtId="14" fontId="3" fillId="5" borderId="44" xfId="0" applyNumberFormat="1" applyFont="1" applyFill="1" applyBorder="1" applyAlignment="1">
      <alignment horizontal="left"/>
    </xf>
    <xf numFmtId="0" fontId="29" fillId="4" borderId="43" xfId="0" applyFont="1" applyFill="1" applyBorder="1" applyAlignment="1" applyProtection="1">
      <alignment horizontal="center"/>
      <protection locked="0"/>
    </xf>
    <xf numFmtId="0" fontId="29" fillId="4" borderId="2" xfId="0" applyFont="1" applyFill="1" applyBorder="1" applyAlignment="1" applyProtection="1">
      <alignment horizontal="center"/>
      <protection locked="0"/>
    </xf>
    <xf numFmtId="0" fontId="29" fillId="4" borderId="44" xfId="0" applyFont="1" applyFill="1" applyBorder="1" applyAlignment="1" applyProtection="1">
      <alignment horizontal="center"/>
      <protection locked="0"/>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3" fillId="0" borderId="51" xfId="0" applyFont="1" applyBorder="1" applyAlignment="1">
      <alignment horizontal="left" vertical="center" indent="3"/>
    </xf>
    <xf numFmtId="0" fontId="3" fillId="0" borderId="4" xfId="0" applyFont="1" applyBorder="1" applyAlignment="1">
      <alignment horizontal="left" vertical="center" indent="3"/>
    </xf>
    <xf numFmtId="0" fontId="3" fillId="0" borderId="41" xfId="0" applyFont="1" applyBorder="1" applyAlignment="1">
      <alignment horizontal="left" wrapText="1" indent="3"/>
    </xf>
    <xf numFmtId="0" fontId="3" fillId="0" borderId="20" xfId="0" applyFont="1" applyBorder="1" applyAlignment="1">
      <alignment horizontal="left" wrapText="1" indent="3"/>
    </xf>
    <xf numFmtId="0" fontId="3" fillId="0" borderId="42" xfId="0" applyFont="1" applyBorder="1" applyAlignment="1">
      <alignment horizontal="left" wrapText="1" indent="3"/>
    </xf>
    <xf numFmtId="167" fontId="3" fillId="0" borderId="41" xfId="0" applyNumberFormat="1" applyFont="1" applyBorder="1" applyAlignment="1">
      <alignment horizontal="left" indent="3"/>
    </xf>
    <xf numFmtId="167" fontId="3" fillId="0" borderId="20" xfId="0" applyNumberFormat="1" applyFont="1" applyBorder="1" applyAlignment="1">
      <alignment horizontal="left" indent="3"/>
    </xf>
    <xf numFmtId="167" fontId="3" fillId="0" borderId="42" xfId="0" applyNumberFormat="1" applyFont="1" applyBorder="1" applyAlignment="1">
      <alignment horizontal="left" indent="3"/>
    </xf>
    <xf numFmtId="0" fontId="3" fillId="0" borderId="41" xfId="0" applyFont="1" applyBorder="1" applyAlignment="1">
      <alignment horizontal="left" indent="3"/>
    </xf>
    <xf numFmtId="0" fontId="3" fillId="0" borderId="20" xfId="0" applyFont="1" applyBorder="1" applyAlignment="1">
      <alignment horizontal="left" indent="3"/>
    </xf>
    <xf numFmtId="0" fontId="3" fillId="0" borderId="42" xfId="0" applyFont="1" applyBorder="1" applyAlignment="1">
      <alignment horizontal="left" indent="3"/>
    </xf>
    <xf numFmtId="0" fontId="3" fillId="0" borderId="85"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22" fillId="0" borderId="76" xfId="0" applyFont="1" applyBorder="1" applyAlignment="1" applyProtection="1">
      <alignment horizontal="left"/>
      <protection locked="0"/>
    </xf>
    <xf numFmtId="0" fontId="3" fillId="0" borderId="8" xfId="0" applyFont="1" applyBorder="1" applyAlignment="1">
      <alignment horizontal="center"/>
    </xf>
    <xf numFmtId="0" fontId="3" fillId="0" borderId="20" xfId="0" applyFont="1" applyBorder="1" applyAlignment="1">
      <alignment horizontal="left" wrapText="1"/>
    </xf>
    <xf numFmtId="0" fontId="3" fillId="0" borderId="21" xfId="0" applyFont="1" applyBorder="1" applyAlignment="1">
      <alignment horizontal="left" wrapText="1"/>
    </xf>
    <xf numFmtId="0" fontId="12" fillId="0" borderId="19" xfId="0" applyFont="1" applyBorder="1" applyAlignment="1">
      <alignment horizontal="left" wrapText="1"/>
    </xf>
    <xf numFmtId="0" fontId="12" fillId="0" borderId="18" xfId="0" applyFont="1" applyBorder="1" applyAlignment="1">
      <alignment horizontal="left" wrapText="1"/>
    </xf>
    <xf numFmtId="0" fontId="3" fillId="0" borderId="14" xfId="0" applyFont="1" applyBorder="1" applyAlignment="1">
      <alignment horizontal="center" wrapText="1"/>
    </xf>
    <xf numFmtId="0" fontId="12" fillId="0" borderId="76" xfId="0" applyFont="1" applyBorder="1" applyAlignment="1">
      <alignment horizontal="left" vertical="top" wrapText="1"/>
    </xf>
    <xf numFmtId="0" fontId="12" fillId="0" borderId="69" xfId="0" applyFont="1" applyBorder="1" applyAlignment="1">
      <alignment horizontal="left" vertical="top" wrapText="1"/>
    </xf>
    <xf numFmtId="0" fontId="20" fillId="4" borderId="21" xfId="0" applyFont="1" applyFill="1" applyBorder="1" applyAlignment="1">
      <alignment horizontal="center"/>
    </xf>
    <xf numFmtId="0" fontId="29" fillId="4" borderId="3" xfId="0" applyFont="1" applyFill="1" applyBorder="1" applyAlignment="1" applyProtection="1">
      <alignment horizontal="center"/>
      <protection locked="0"/>
    </xf>
    <xf numFmtId="0" fontId="3" fillId="5" borderId="3" xfId="0" applyFont="1" applyFill="1" applyBorder="1" applyAlignment="1">
      <alignment horizontal="left"/>
    </xf>
    <xf numFmtId="0" fontId="6" fillId="0" borderId="17" xfId="0" applyFont="1" applyBorder="1" applyAlignment="1">
      <alignment horizontal="left" wrapText="1"/>
    </xf>
    <xf numFmtId="14" fontId="3" fillId="5" borderId="3" xfId="0" applyNumberFormat="1" applyFont="1" applyFill="1" applyBorder="1" applyAlignment="1">
      <alignment horizontal="left"/>
    </xf>
    <xf numFmtId="0" fontId="22" fillId="0" borderId="51"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7" fillId="0" borderId="19" xfId="0" applyFont="1" applyBorder="1" applyAlignment="1">
      <alignment horizontal="left"/>
    </xf>
    <xf numFmtId="0" fontId="7" fillId="0" borderId="48" xfId="0" applyFont="1" applyBorder="1" applyAlignment="1">
      <alignment horizontal="left"/>
    </xf>
    <xf numFmtId="0" fontId="6" fillId="0" borderId="7" xfId="0" applyFont="1" applyBorder="1" applyAlignment="1">
      <alignment horizontal="center"/>
    </xf>
    <xf numFmtId="0" fontId="6" fillId="0" borderId="2" xfId="0" applyFont="1" applyBorder="1" applyAlignment="1">
      <alignment horizontal="center"/>
    </xf>
    <xf numFmtId="0" fontId="3" fillId="0" borderId="12" xfId="0" applyFont="1" applyBorder="1" applyAlignment="1">
      <alignment horizontal="left"/>
    </xf>
    <xf numFmtId="0" fontId="3" fillId="0" borderId="15" xfId="0" applyFont="1" applyBorder="1" applyAlignment="1">
      <alignment horizontal="left"/>
    </xf>
    <xf numFmtId="0" fontId="3" fillId="0" borderId="13" xfId="0" applyFont="1" applyBorder="1" applyAlignment="1">
      <alignment horizontal="left"/>
    </xf>
    <xf numFmtId="0" fontId="3" fillId="0" borderId="41" xfId="0" applyFont="1" applyBorder="1" applyAlignment="1">
      <alignment horizontal="left" vertical="center" indent="3"/>
    </xf>
    <xf numFmtId="0" fontId="3" fillId="0" borderId="20" xfId="0" applyFont="1" applyBorder="1" applyAlignment="1">
      <alignment horizontal="left" vertical="center" indent="3"/>
    </xf>
    <xf numFmtId="0" fontId="3" fillId="0" borderId="42" xfId="0" applyFont="1" applyBorder="1" applyAlignment="1">
      <alignment horizontal="left" vertical="center" indent="3"/>
    </xf>
    <xf numFmtId="0" fontId="29" fillId="4" borderId="41" xfId="0" applyFont="1" applyFill="1" applyBorder="1" applyAlignment="1" applyProtection="1">
      <alignment horizontal="center"/>
      <protection locked="0"/>
    </xf>
    <xf numFmtId="0" fontId="29" fillId="4" borderId="20" xfId="0" applyFont="1" applyFill="1" applyBorder="1" applyAlignment="1" applyProtection="1">
      <alignment horizontal="center"/>
      <protection locked="0"/>
    </xf>
    <xf numFmtId="0" fontId="29" fillId="4" borderId="42" xfId="0" applyFont="1" applyFill="1" applyBorder="1" applyAlignment="1" applyProtection="1">
      <alignment horizontal="center"/>
      <protection locked="0"/>
    </xf>
    <xf numFmtId="0" fontId="3" fillId="0" borderId="17" xfId="0" applyFont="1" applyBorder="1" applyAlignment="1">
      <alignment horizontal="left"/>
    </xf>
    <xf numFmtId="0" fontId="3" fillId="0" borderId="19" xfId="0" applyFont="1" applyBorder="1" applyAlignment="1">
      <alignment horizontal="left"/>
    </xf>
    <xf numFmtId="0" fontId="3" fillId="0" borderId="48" xfId="0" applyFont="1" applyBorder="1" applyAlignment="1">
      <alignment horizontal="left"/>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6" xfId="0" applyFont="1" applyBorder="1" applyAlignment="1">
      <alignment wrapText="1"/>
    </xf>
    <xf numFmtId="0" fontId="3" fillId="0" borderId="79" xfId="0" applyFont="1" applyBorder="1" applyAlignment="1">
      <alignment wrapText="1"/>
    </xf>
    <xf numFmtId="0" fontId="3" fillId="0" borderId="2" xfId="0" applyFont="1" applyBorder="1"/>
    <xf numFmtId="0" fontId="3" fillId="0" borderId="3" xfId="0" applyFont="1" applyBorder="1"/>
    <xf numFmtId="0" fontId="3" fillId="0" borderId="19" xfId="0" applyFont="1" applyBorder="1" applyAlignment="1">
      <alignment wrapText="1"/>
    </xf>
    <xf numFmtId="0" fontId="3" fillId="0" borderId="18" xfId="0" applyFont="1" applyBorder="1" applyAlignment="1">
      <alignment wrapText="1"/>
    </xf>
    <xf numFmtId="0" fontId="3" fillId="0" borderId="34" xfId="0" applyFont="1" applyBorder="1" applyAlignment="1">
      <alignment wrapText="1"/>
    </xf>
    <xf numFmtId="0" fontId="3" fillId="0" borderId="24" xfId="0" applyFont="1" applyBorder="1" applyAlignment="1">
      <alignment wrapText="1"/>
    </xf>
    <xf numFmtId="0" fontId="3" fillId="0" borderId="61" xfId="0" applyFont="1" applyBorder="1"/>
    <xf numFmtId="0" fontId="3" fillId="0" borderId="62" xfId="0" applyFont="1" applyBorder="1"/>
    <xf numFmtId="0" fontId="3" fillId="0" borderId="76" xfId="0" applyFont="1" applyBorder="1"/>
    <xf numFmtId="0" fontId="3" fillId="0" borderId="69" xfId="0" applyFont="1" applyBorder="1"/>
    <xf numFmtId="0" fontId="3" fillId="0" borderId="2" xfId="0" applyFont="1" applyBorder="1" applyAlignment="1">
      <alignment wrapText="1"/>
    </xf>
    <xf numFmtId="0" fontId="3" fillId="0" borderId="3" xfId="0" applyFont="1" applyBorder="1" applyAlignment="1">
      <alignment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0" fontId="3" fillId="0" borderId="13" xfId="0" applyFont="1" applyBorder="1" applyAlignment="1">
      <alignment horizontal="left" vertical="top" wrapText="1"/>
    </xf>
    <xf numFmtId="0" fontId="6" fillId="0" borderId="17" xfId="0" applyFont="1" applyBorder="1" applyAlignment="1">
      <alignment horizontal="left"/>
    </xf>
    <xf numFmtId="0" fontId="6" fillId="0" borderId="48" xfId="0" applyFont="1" applyBorder="1" applyAlignment="1">
      <alignment horizontal="left"/>
    </xf>
    <xf numFmtId="0" fontId="6" fillId="0" borderId="7" xfId="0" applyFont="1" applyBorder="1" applyAlignment="1">
      <alignment horizontal="left"/>
    </xf>
    <xf numFmtId="0" fontId="3" fillId="0" borderId="45" xfId="0" applyFont="1" applyBorder="1" applyAlignment="1">
      <alignment horizontal="left"/>
    </xf>
    <xf numFmtId="0" fontId="3" fillId="0" borderId="29" xfId="0" applyFont="1" applyBorder="1" applyAlignment="1">
      <alignment horizontal="left"/>
    </xf>
    <xf numFmtId="0" fontId="3" fillId="0" borderId="32" xfId="0" applyFont="1" applyBorder="1" applyAlignment="1">
      <alignment horizontal="left"/>
    </xf>
    <xf numFmtId="0" fontId="3" fillId="0" borderId="20" xfId="0" applyFont="1" applyBorder="1" applyAlignment="1">
      <alignment horizontal="center"/>
    </xf>
    <xf numFmtId="0" fontId="3" fillId="0" borderId="21" xfId="0" applyFont="1" applyBorder="1" applyAlignment="1">
      <alignment horizontal="center"/>
    </xf>
    <xf numFmtId="0" fontId="3" fillId="0" borderId="47" xfId="0" applyFont="1" applyBorder="1" applyAlignment="1">
      <alignment horizontal="left" wrapText="1"/>
    </xf>
    <xf numFmtId="0" fontId="22" fillId="0" borderId="73" xfId="0" applyFont="1" applyBorder="1" applyAlignment="1" applyProtection="1">
      <alignment horizontal="left"/>
      <protection locked="0"/>
    </xf>
    <xf numFmtId="0" fontId="6" fillId="0" borderId="41" xfId="0" applyFont="1" applyBorder="1" applyAlignment="1">
      <alignment horizontal="left" vertical="center" indent="3"/>
    </xf>
    <xf numFmtId="0" fontId="6" fillId="0" borderId="20" xfId="0" applyFont="1" applyBorder="1" applyAlignment="1">
      <alignment horizontal="left" vertical="center" indent="3"/>
    </xf>
    <xf numFmtId="0" fontId="6" fillId="0" borderId="21" xfId="0" applyFont="1" applyBorder="1" applyAlignment="1">
      <alignment horizontal="left" vertical="center" indent="3"/>
    </xf>
    <xf numFmtId="0" fontId="2" fillId="4" borderId="7" xfId="0" applyFont="1" applyFill="1" applyBorder="1" applyAlignment="1">
      <alignment horizontal="center"/>
    </xf>
    <xf numFmtId="0" fontId="0" fillId="4" borderId="2" xfId="0" applyFill="1" applyBorder="1"/>
    <xf numFmtId="0" fontId="29" fillId="4" borderId="7" xfId="0" applyFont="1" applyFill="1" applyBorder="1" applyAlignment="1" applyProtection="1">
      <alignment horizontal="center"/>
      <protection locked="0"/>
    </xf>
    <xf numFmtId="0" fontId="31" fillId="4" borderId="2" xfId="0" applyFont="1" applyFill="1" applyBorder="1" applyProtection="1">
      <protection locked="0"/>
    </xf>
    <xf numFmtId="0" fontId="22" fillId="0" borderId="68" xfId="0" applyFont="1" applyBorder="1" applyAlignment="1" applyProtection="1">
      <alignment horizontal="left"/>
      <protection locked="0"/>
    </xf>
    <xf numFmtId="0" fontId="22" fillId="0" borderId="71" xfId="0" applyFont="1" applyBorder="1" applyAlignment="1" applyProtection="1">
      <alignment horizontal="left"/>
      <protection locked="0"/>
    </xf>
    <xf numFmtId="0" fontId="22" fillId="0" borderId="75" xfId="0" applyFont="1" applyBorder="1" applyAlignment="1" applyProtection="1">
      <alignment horizontal="left"/>
      <protection locked="0"/>
    </xf>
    <xf numFmtId="0" fontId="3" fillId="0" borderId="29" xfId="0" applyFont="1" applyBorder="1" applyAlignment="1">
      <alignment horizontal="left" wrapText="1"/>
    </xf>
    <xf numFmtId="0" fontId="3" fillId="0" borderId="32" xfId="0" applyFont="1" applyBorder="1" applyAlignment="1">
      <alignment horizontal="left" wrapText="1"/>
    </xf>
    <xf numFmtId="0" fontId="6" fillId="0" borderId="51" xfId="0" applyFont="1" applyBorder="1" applyAlignment="1">
      <alignment horizontal="left" vertical="center" indent="3"/>
    </xf>
    <xf numFmtId="0" fontId="6" fillId="0" borderId="4" xfId="0" applyFont="1" applyBorder="1" applyAlignment="1">
      <alignment horizontal="left" vertical="center" indent="3"/>
    </xf>
    <xf numFmtId="0" fontId="3" fillId="0" borderId="55" xfId="0" applyFont="1" applyBorder="1" applyAlignment="1">
      <alignment horizontal="left" wrapText="1" indent="3"/>
    </xf>
    <xf numFmtId="0" fontId="3" fillId="0" borderId="15" xfId="0" applyFont="1" applyBorder="1" applyAlignment="1">
      <alignment horizontal="left" wrapText="1" indent="3"/>
    </xf>
    <xf numFmtId="0" fontId="3" fillId="0" borderId="56" xfId="0" applyFont="1" applyBorder="1" applyAlignment="1">
      <alignment horizontal="left" wrapText="1" indent="3"/>
    </xf>
    <xf numFmtId="0" fontId="12" fillId="0" borderId="61" xfId="0" applyFont="1" applyBorder="1" applyAlignment="1">
      <alignment horizontal="left" vertical="top" wrapText="1"/>
    </xf>
    <xf numFmtId="0" fontId="12" fillId="0" borderId="62" xfId="0" applyFont="1" applyBorder="1" applyAlignment="1">
      <alignment horizontal="left" vertical="top" wrapText="1"/>
    </xf>
    <xf numFmtId="0" fontId="2" fillId="4" borderId="2" xfId="0" applyFont="1" applyFill="1" applyBorder="1" applyAlignment="1">
      <alignment horizontal="center"/>
    </xf>
    <xf numFmtId="0" fontId="9" fillId="4" borderId="7"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22" fillId="0" borderId="15" xfId="0" applyFont="1" applyBorder="1" applyAlignment="1" applyProtection="1">
      <alignment horizontal="left"/>
      <protection locked="0"/>
    </xf>
    <xf numFmtId="0" fontId="3" fillId="0" borderId="12" xfId="0" applyFont="1" applyBorder="1" applyAlignment="1">
      <alignment horizontal="left" wrapText="1"/>
    </xf>
    <xf numFmtId="0" fontId="3" fillId="0" borderId="15" xfId="0" applyFont="1" applyBorder="1" applyAlignment="1">
      <alignment horizontal="left" wrapText="1"/>
    </xf>
    <xf numFmtId="0" fontId="3" fillId="0" borderId="13" xfId="0" applyFont="1" applyBorder="1" applyAlignment="1">
      <alignment horizontal="left" wrapText="1"/>
    </xf>
    <xf numFmtId="0" fontId="6" fillId="0" borderId="43" xfId="0" applyFont="1" applyBorder="1" applyAlignment="1">
      <alignment horizontal="left" vertical="center" indent="3"/>
    </xf>
    <xf numFmtId="0" fontId="6" fillId="0" borderId="2" xfId="0" applyFont="1" applyBorder="1" applyAlignment="1">
      <alignment horizontal="left" vertical="center" indent="3"/>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1" fillId="4" borderId="71" xfId="0" applyFont="1" applyFill="1" applyBorder="1" applyAlignment="1">
      <alignment horizontal="left"/>
    </xf>
    <xf numFmtId="0" fontId="11" fillId="4" borderId="73" xfId="0" applyFont="1" applyFill="1" applyBorder="1" applyAlignment="1">
      <alignment horizontal="left"/>
    </xf>
    <xf numFmtId="0" fontId="11" fillId="4" borderId="75" xfId="0" applyFont="1" applyFill="1" applyBorder="1" applyAlignment="1">
      <alignment horizontal="left"/>
    </xf>
    <xf numFmtId="0" fontId="22" fillId="0" borderId="52" xfId="0" applyFont="1" applyBorder="1" applyAlignment="1" applyProtection="1">
      <alignment horizontal="left"/>
      <protection locked="0"/>
    </xf>
    <xf numFmtId="0" fontId="3" fillId="7" borderId="2" xfId="0" applyFont="1" applyFill="1" applyBorder="1" applyAlignment="1" applyProtection="1">
      <alignment horizontal="center" wrapText="1"/>
      <protection locked="0"/>
    </xf>
    <xf numFmtId="0" fontId="3" fillId="7" borderId="44" xfId="0" applyFont="1" applyFill="1" applyBorder="1" applyAlignment="1" applyProtection="1">
      <alignment horizontal="center" wrapText="1"/>
      <protection locked="0"/>
    </xf>
    <xf numFmtId="0" fontId="3" fillId="7" borderId="44" xfId="0" applyFont="1" applyFill="1" applyBorder="1" applyAlignment="1" applyProtection="1">
      <alignment horizontal="left" wrapText="1"/>
      <protection locked="0"/>
    </xf>
    <xf numFmtId="14" fontId="3" fillId="0" borderId="2" xfId="0" applyNumberFormat="1" applyFont="1" applyBorder="1" applyAlignment="1">
      <alignment horizontal="left"/>
    </xf>
    <xf numFmtId="0" fontId="3" fillId="7" borderId="51" xfId="0" applyFont="1" applyFill="1" applyBorder="1" applyAlignment="1" applyProtection="1">
      <alignment vertical="top" wrapText="1"/>
      <protection locked="0"/>
    </xf>
    <xf numFmtId="0" fontId="3" fillId="7" borderId="4" xfId="0" applyFont="1" applyFill="1" applyBorder="1" applyAlignment="1" applyProtection="1">
      <alignment vertical="top" wrapText="1"/>
      <protection locked="0"/>
    </xf>
    <xf numFmtId="0" fontId="3" fillId="7" borderId="52" xfId="0" applyFont="1" applyFill="1" applyBorder="1" applyAlignment="1" applyProtection="1">
      <alignment vertical="top" wrapText="1"/>
      <protection locked="0"/>
    </xf>
    <xf numFmtId="0" fontId="3" fillId="7" borderId="53" xfId="0" applyFont="1" applyFill="1" applyBorder="1" applyAlignment="1" applyProtection="1">
      <alignment vertical="top" wrapText="1"/>
      <protection locked="0"/>
    </xf>
    <xf numFmtId="0" fontId="3" fillId="7" borderId="0" xfId="0" applyFont="1" applyFill="1" applyAlignment="1" applyProtection="1">
      <alignment vertical="top" wrapText="1"/>
      <protection locked="0"/>
    </xf>
    <xf numFmtId="0" fontId="3" fillId="7" borderId="54" xfId="0" applyFont="1" applyFill="1" applyBorder="1" applyAlignment="1" applyProtection="1">
      <alignment vertical="top" wrapText="1"/>
      <protection locked="0"/>
    </xf>
    <xf numFmtId="0" fontId="3" fillId="7" borderId="55" xfId="0" applyFont="1" applyFill="1" applyBorder="1" applyAlignment="1" applyProtection="1">
      <alignment vertical="top" wrapText="1"/>
      <protection locked="0"/>
    </xf>
    <xf numFmtId="0" fontId="3" fillId="7" borderId="15" xfId="0" applyFont="1" applyFill="1" applyBorder="1" applyAlignment="1" applyProtection="1">
      <alignment vertical="top" wrapText="1"/>
      <protection locked="0"/>
    </xf>
    <xf numFmtId="0" fontId="3" fillId="7" borderId="56" xfId="0" applyFont="1" applyFill="1" applyBorder="1" applyAlignment="1" applyProtection="1">
      <alignment vertical="top" wrapText="1"/>
      <protection locked="0"/>
    </xf>
    <xf numFmtId="0" fontId="3" fillId="0" borderId="41" xfId="0" applyFont="1" applyBorder="1" applyAlignment="1">
      <alignment horizontal="left"/>
    </xf>
    <xf numFmtId="0" fontId="3" fillId="0" borderId="20" xfId="0" applyFont="1" applyBorder="1" applyAlignment="1">
      <alignment horizontal="left"/>
    </xf>
    <xf numFmtId="0" fontId="3" fillId="0" borderId="42" xfId="0" applyFont="1" applyBorder="1" applyAlignment="1">
      <alignment horizontal="left"/>
    </xf>
    <xf numFmtId="0" fontId="4" fillId="4" borderId="71" xfId="0" applyFont="1" applyFill="1" applyBorder="1" applyAlignment="1">
      <alignment horizontal="left"/>
    </xf>
    <xf numFmtId="0" fontId="4" fillId="4" borderId="73" xfId="0" applyFont="1" applyFill="1" applyBorder="1" applyAlignment="1">
      <alignment horizontal="left"/>
    </xf>
    <xf numFmtId="0" fontId="4" fillId="4" borderId="75" xfId="0" applyFont="1" applyFill="1" applyBorder="1" applyAlignment="1">
      <alignment horizontal="left"/>
    </xf>
    <xf numFmtId="0" fontId="3" fillId="5" borderId="12" xfId="0" applyFont="1" applyFill="1" applyBorder="1" applyAlignment="1">
      <alignment horizontal="left"/>
    </xf>
    <xf numFmtId="0" fontId="3" fillId="5" borderId="15" xfId="0" applyFont="1" applyFill="1" applyBorder="1" applyAlignment="1">
      <alignment horizontal="left"/>
    </xf>
    <xf numFmtId="0" fontId="3" fillId="5" borderId="56" xfId="0" applyFont="1" applyFill="1" applyBorder="1" applyAlignment="1">
      <alignment horizontal="left"/>
    </xf>
    <xf numFmtId="14" fontId="3" fillId="5" borderId="15" xfId="0" applyNumberFormat="1" applyFont="1" applyFill="1" applyBorder="1" applyAlignment="1">
      <alignment horizontal="left"/>
    </xf>
    <xf numFmtId="14" fontId="3" fillId="5" borderId="56" xfId="0" applyNumberFormat="1" applyFont="1" applyFill="1" applyBorder="1" applyAlignment="1">
      <alignment horizontal="left"/>
    </xf>
    <xf numFmtId="0" fontId="6" fillId="0" borderId="30" xfId="0" applyFont="1" applyBorder="1" applyAlignment="1">
      <alignment horizontal="left"/>
    </xf>
    <xf numFmtId="0" fontId="6" fillId="0" borderId="29" xfId="0" applyFont="1" applyBorder="1" applyAlignment="1">
      <alignment horizontal="left"/>
    </xf>
    <xf numFmtId="0" fontId="6" fillId="0" borderId="46" xfId="0" applyFont="1" applyBorder="1" applyAlignment="1">
      <alignment horizontal="left"/>
    </xf>
    <xf numFmtId="0" fontId="2" fillId="4" borderId="3" xfId="0" applyFont="1" applyFill="1" applyBorder="1" applyAlignment="1">
      <alignment horizontal="center"/>
    </xf>
    <xf numFmtId="0" fontId="9" fillId="4" borderId="3" xfId="0" applyFont="1" applyFill="1" applyBorder="1" applyAlignment="1" applyProtection="1">
      <alignment horizontal="center"/>
      <protection locked="0"/>
    </xf>
    <xf numFmtId="0" fontId="4" fillId="4" borderId="41" xfId="0" applyFont="1" applyFill="1" applyBorder="1" applyAlignment="1">
      <alignment horizontal="left"/>
    </xf>
    <xf numFmtId="0" fontId="4" fillId="4" borderId="20" xfId="0" applyFont="1" applyFill="1" applyBorder="1" applyAlignment="1">
      <alignment horizontal="left"/>
    </xf>
    <xf numFmtId="0" fontId="4" fillId="4" borderId="42" xfId="0" applyFont="1" applyFill="1" applyBorder="1" applyAlignment="1">
      <alignment horizontal="left"/>
    </xf>
    <xf numFmtId="0" fontId="6" fillId="0" borderId="51"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5" xfId="0" applyFont="1" applyBorder="1" applyAlignment="1">
      <alignment horizontal="left" vertical="center" wrapText="1" indent="2"/>
    </xf>
    <xf numFmtId="0" fontId="3" fillId="0" borderId="19" xfId="0" applyFont="1" applyBorder="1"/>
    <xf numFmtId="0" fontId="3" fillId="0" borderId="18" xfId="0" applyFont="1" applyBorder="1"/>
    <xf numFmtId="0" fontId="6" fillId="0" borderId="3" xfId="0" applyFont="1" applyBorder="1" applyAlignment="1">
      <alignment horizontal="left" vertical="center" indent="2"/>
    </xf>
    <xf numFmtId="0" fontId="3" fillId="0" borderId="81" xfId="0" applyFont="1" applyBorder="1" applyAlignment="1">
      <alignment horizontal="center" wrapText="1"/>
    </xf>
    <xf numFmtId="0" fontId="3" fillId="0" borderId="73" xfId="0" applyFont="1" applyBorder="1" applyAlignment="1">
      <alignment horizontal="center" wrapText="1"/>
    </xf>
    <xf numFmtId="0" fontId="3" fillId="0" borderId="86" xfId="0" applyFont="1" applyBorder="1" applyAlignment="1">
      <alignment horizont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44" xfId="0" applyFont="1" applyBorder="1" applyAlignment="1">
      <alignment horizontal="left" wrapText="1"/>
    </xf>
    <xf numFmtId="14" fontId="3" fillId="5" borderId="0" xfId="0" applyNumberFormat="1" applyFont="1" applyFill="1" applyAlignment="1">
      <alignment horizontal="left"/>
    </xf>
    <xf numFmtId="14" fontId="3" fillId="5" borderId="54" xfId="0" applyNumberFormat="1" applyFont="1" applyFill="1" applyBorder="1" applyAlignment="1">
      <alignment horizontal="left"/>
    </xf>
    <xf numFmtId="0" fontId="3" fillId="0" borderId="43" xfId="0" applyFont="1" applyBorder="1"/>
    <xf numFmtId="0" fontId="3" fillId="0" borderId="43" xfId="0" applyFont="1" applyBorder="1" applyAlignment="1">
      <alignment wrapText="1"/>
    </xf>
    <xf numFmtId="14" fontId="3" fillId="0" borderId="43" xfId="0" applyNumberFormat="1" applyFont="1" applyBorder="1"/>
    <xf numFmtId="14" fontId="3" fillId="0" borderId="3" xfId="0" applyNumberFormat="1" applyFont="1" applyBorder="1"/>
    <xf numFmtId="0" fontId="6" fillId="0" borderId="47" xfId="0" applyFont="1" applyBorder="1"/>
    <xf numFmtId="0" fontId="6" fillId="0" borderId="18" xfId="0" applyFont="1" applyBorder="1"/>
    <xf numFmtId="14" fontId="3" fillId="5" borderId="8" xfId="0" applyNumberFormat="1" applyFont="1" applyFill="1" applyBorder="1" applyAlignment="1">
      <alignment horizontal="left"/>
    </xf>
    <xf numFmtId="14" fontId="3" fillId="5" borderId="38" xfId="0" applyNumberFormat="1" applyFont="1" applyFill="1" applyBorder="1" applyAlignment="1">
      <alignment horizontal="left"/>
    </xf>
    <xf numFmtId="0" fontId="6" fillId="0" borderId="16" xfId="0" applyFont="1" applyBorder="1" applyAlignment="1">
      <alignment horizontal="left"/>
    </xf>
    <xf numFmtId="0" fontId="6" fillId="0" borderId="50" xfId="0" applyFont="1" applyBorder="1" applyAlignment="1">
      <alignment horizontal="left"/>
    </xf>
    <xf numFmtId="0" fontId="4" fillId="4" borderId="55" xfId="0" applyFont="1" applyFill="1" applyBorder="1" applyAlignment="1">
      <alignment horizontal="center"/>
    </xf>
    <xf numFmtId="0" fontId="4" fillId="4" borderId="15" xfId="0" applyFont="1" applyFill="1" applyBorder="1" applyAlignment="1">
      <alignment horizontal="center"/>
    </xf>
    <xf numFmtId="0" fontId="9" fillId="4" borderId="43" xfId="0" applyFont="1" applyFill="1" applyBorder="1" applyAlignment="1" applyProtection="1">
      <alignment horizontal="center"/>
      <protection locked="0"/>
    </xf>
    <xf numFmtId="0" fontId="9" fillId="4" borderId="44" xfId="0" applyFont="1" applyFill="1" applyBorder="1" applyAlignment="1" applyProtection="1">
      <alignment horizontal="center"/>
      <protection locked="0"/>
    </xf>
    <xf numFmtId="0" fontId="3" fillId="5" borderId="8" xfId="0" applyFont="1" applyFill="1" applyBorder="1" applyAlignment="1">
      <alignment horizontal="left"/>
    </xf>
    <xf numFmtId="0" fontId="3" fillId="5" borderId="38" xfId="0" applyFont="1" applyFill="1" applyBorder="1" applyAlignment="1">
      <alignment horizontal="left"/>
    </xf>
    <xf numFmtId="0" fontId="3" fillId="0" borderId="44" xfId="0" applyFont="1" applyBorder="1" applyAlignment="1">
      <alignment wrapText="1"/>
    </xf>
    <xf numFmtId="0" fontId="3" fillId="0" borderId="48" xfId="0" applyFont="1" applyBorder="1" applyAlignment="1">
      <alignment wrapText="1"/>
    </xf>
    <xf numFmtId="0" fontId="12" fillId="0" borderId="76" xfId="0" applyFont="1" applyBorder="1" applyAlignment="1">
      <alignment wrapText="1"/>
    </xf>
    <xf numFmtId="0" fontId="12" fillId="0" borderId="79" xfId="0" applyFont="1" applyBorder="1" applyAlignment="1">
      <alignment wrapText="1"/>
    </xf>
    <xf numFmtId="0" fontId="6" fillId="0" borderId="8" xfId="0" applyFont="1" applyBorder="1" applyAlignment="1">
      <alignment horizontal="center"/>
    </xf>
    <xf numFmtId="0" fontId="3" fillId="0" borderId="4" xfId="0" applyFont="1" applyBorder="1" applyAlignment="1">
      <alignment horizontal="left" wrapTex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0" fontId="6" fillId="0" borderId="2" xfId="0" applyFont="1" applyBorder="1" applyAlignment="1">
      <alignment wrapText="1"/>
    </xf>
    <xf numFmtId="0" fontId="6" fillId="0" borderId="44" xfId="0" applyFont="1" applyBorder="1" applyAlignment="1">
      <alignment wrapText="1"/>
    </xf>
    <xf numFmtId="0" fontId="28" fillId="0" borderId="10" xfId="0" applyFont="1" applyBorder="1" applyAlignment="1">
      <alignment horizontal="center" vertical="center" wrapText="1"/>
    </xf>
    <xf numFmtId="0" fontId="12" fillId="0" borderId="36" xfId="0" applyFont="1" applyBorder="1" applyAlignment="1">
      <alignment horizontal="center" vertical="center"/>
    </xf>
    <xf numFmtId="0" fontId="3" fillId="0" borderId="69" xfId="0" applyFont="1" applyBorder="1" applyAlignment="1">
      <alignment wrapText="1"/>
    </xf>
    <xf numFmtId="0" fontId="22" fillId="0" borderId="29" xfId="0" applyFont="1" applyBorder="1" applyAlignment="1" applyProtection="1">
      <alignment horizontal="center"/>
      <protection locked="0"/>
    </xf>
    <xf numFmtId="0" fontId="4" fillId="4" borderId="41" xfId="0" applyFont="1" applyFill="1" applyBorder="1" applyAlignment="1">
      <alignment horizontal="left" wrapText="1"/>
    </xf>
    <xf numFmtId="0" fontId="4" fillId="4" borderId="20" xfId="0" applyFont="1" applyFill="1" applyBorder="1" applyAlignment="1">
      <alignment horizontal="left" wrapText="1"/>
    </xf>
    <xf numFmtId="0" fontId="4" fillId="4" borderId="42" xfId="0" applyFont="1" applyFill="1" applyBorder="1" applyAlignment="1">
      <alignment horizontal="left" wrapText="1"/>
    </xf>
    <xf numFmtId="0" fontId="3" fillId="0" borderId="51" xfId="0" applyFont="1" applyBorder="1" applyAlignment="1">
      <alignment horizontal="left" indent="3"/>
    </xf>
    <xf numFmtId="0" fontId="3" fillId="0" borderId="4" xfId="0" applyFont="1" applyBorder="1" applyAlignment="1">
      <alignment horizontal="left" indent="3"/>
    </xf>
    <xf numFmtId="0" fontId="3" fillId="0" borderId="52" xfId="0" applyFont="1" applyBorder="1" applyAlignment="1">
      <alignment horizontal="left" indent="3"/>
    </xf>
    <xf numFmtId="0" fontId="22" fillId="0" borderId="76" xfId="0" applyFont="1" applyBorder="1" applyAlignment="1" applyProtection="1">
      <alignment horizontal="center"/>
      <protection locked="0"/>
    </xf>
    <xf numFmtId="0" fontId="22" fillId="4" borderId="19" xfId="0" applyFont="1" applyFill="1" applyBorder="1" applyAlignment="1" applyProtection="1">
      <alignment horizontal="left"/>
      <protection locked="0"/>
    </xf>
    <xf numFmtId="0" fontId="31" fillId="4" borderId="53" xfId="0" applyFont="1" applyFill="1" applyBorder="1" applyAlignment="1" applyProtection="1">
      <alignment horizontal="left"/>
      <protection locked="0"/>
    </xf>
    <xf numFmtId="0" fontId="31" fillId="4" borderId="0" xfId="0" applyFont="1" applyFill="1" applyAlignment="1" applyProtection="1">
      <alignment horizontal="left"/>
      <protection locked="0"/>
    </xf>
    <xf numFmtId="0" fontId="31" fillId="4" borderId="54" xfId="0" applyFont="1" applyFill="1" applyBorder="1" applyAlignment="1" applyProtection="1">
      <alignment horizontal="left"/>
      <protection locked="0"/>
    </xf>
    <xf numFmtId="0" fontId="4" fillId="4" borderId="71" xfId="0" applyFont="1" applyFill="1" applyBorder="1" applyAlignment="1">
      <alignment horizontal="left" wrapText="1"/>
    </xf>
    <xf numFmtId="0" fontId="4" fillId="4" borderId="73" xfId="0" applyFont="1" applyFill="1" applyBorder="1" applyAlignment="1">
      <alignment horizontal="left" wrapText="1"/>
    </xf>
    <xf numFmtId="0" fontId="4" fillId="4" borderId="75" xfId="0" applyFont="1" applyFill="1" applyBorder="1" applyAlignment="1">
      <alignment horizontal="left" wrapText="1"/>
    </xf>
    <xf numFmtId="0" fontId="3" fillId="0" borderId="25" xfId="0" applyFont="1" applyBorder="1" applyAlignment="1">
      <alignment wrapText="1"/>
    </xf>
    <xf numFmtId="0" fontId="3" fillId="0" borderId="26" xfId="0" applyFont="1" applyBorder="1" applyAlignment="1">
      <alignment wrapText="1"/>
    </xf>
    <xf numFmtId="0" fontId="3" fillId="0" borderId="33" xfId="0" applyFont="1" applyBorder="1"/>
    <xf numFmtId="0" fontId="3" fillId="0" borderId="27" xfId="0" applyFont="1" applyBorder="1"/>
    <xf numFmtId="0" fontId="3" fillId="6" borderId="43" xfId="0" applyFont="1" applyFill="1" applyBorder="1" applyAlignment="1">
      <alignment horizontal="left" vertical="center" indent="3"/>
    </xf>
    <xf numFmtId="0" fontId="3" fillId="6" borderId="2" xfId="0" applyFont="1" applyFill="1" applyBorder="1" applyAlignment="1">
      <alignment horizontal="left" vertical="center" indent="3"/>
    </xf>
    <xf numFmtId="0" fontId="3" fillId="6" borderId="51" xfId="0" applyFont="1" applyFill="1" applyBorder="1" applyAlignment="1">
      <alignment horizontal="left" vertical="center" indent="3"/>
    </xf>
    <xf numFmtId="0" fontId="3" fillId="6" borderId="4" xfId="0" applyFont="1" applyFill="1" applyBorder="1" applyAlignment="1">
      <alignment horizontal="left" vertical="center" indent="3"/>
    </xf>
    <xf numFmtId="0" fontId="2" fillId="4" borderId="41" xfId="0" applyFont="1" applyFill="1" applyBorder="1" applyAlignment="1">
      <alignment horizontal="center" wrapText="1"/>
    </xf>
    <xf numFmtId="0" fontId="2" fillId="4" borderId="20" xfId="0" applyFont="1" applyFill="1" applyBorder="1" applyAlignment="1">
      <alignment horizontal="center" wrapText="1"/>
    </xf>
    <xf numFmtId="0" fontId="2" fillId="4" borderId="42" xfId="0" applyFont="1" applyFill="1" applyBorder="1" applyAlignment="1">
      <alignment horizontal="center" wrapText="1"/>
    </xf>
    <xf numFmtId="0" fontId="3" fillId="0" borderId="48" xfId="0" applyFont="1" applyBorder="1" applyAlignment="1">
      <alignment horizontal="left" wrapText="1"/>
    </xf>
    <xf numFmtId="0" fontId="9" fillId="4" borderId="41" xfId="0" applyFont="1" applyFill="1" applyBorder="1" applyAlignment="1" applyProtection="1">
      <alignment horizontal="center" wrapText="1"/>
      <protection locked="0"/>
    </xf>
    <xf numFmtId="0" fontId="9" fillId="4" borderId="20" xfId="0" applyFont="1" applyFill="1" applyBorder="1" applyAlignment="1" applyProtection="1">
      <alignment horizontal="center" wrapText="1"/>
      <protection locked="0"/>
    </xf>
    <xf numFmtId="0" fontId="9" fillId="4" borderId="42" xfId="0" applyFont="1" applyFill="1" applyBorder="1" applyAlignment="1" applyProtection="1">
      <alignment horizontal="center" wrapText="1"/>
      <protection locked="0"/>
    </xf>
    <xf numFmtId="0" fontId="3" fillId="0" borderId="25" xfId="0" applyFont="1" applyBorder="1"/>
    <xf numFmtId="0" fontId="3" fillId="0" borderId="26" xfId="0" applyFont="1" applyBorder="1"/>
    <xf numFmtId="0" fontId="3" fillId="0" borderId="43" xfId="0" applyFont="1" applyBorder="1" applyAlignment="1">
      <alignment horizontal="left" vertical="center" wrapText="1" indent="3"/>
    </xf>
    <xf numFmtId="0" fontId="3" fillId="0" borderId="2" xfId="0" applyFont="1" applyBorder="1" applyAlignment="1">
      <alignment horizontal="left" vertical="center" wrapText="1" indent="3"/>
    </xf>
    <xf numFmtId="0" fontId="3" fillId="0" borderId="3" xfId="0" applyFont="1" applyBorder="1" applyAlignment="1">
      <alignment horizontal="left" vertical="center" wrapText="1" indent="3"/>
    </xf>
    <xf numFmtId="0" fontId="7" fillId="0" borderId="47" xfId="0" applyFont="1" applyBorder="1" applyAlignment="1">
      <alignment horizontal="left" indent="9"/>
    </xf>
    <xf numFmtId="0" fontId="7" fillId="0" borderId="19" xfId="0" applyFont="1" applyBorder="1" applyAlignment="1">
      <alignment horizontal="left" indent="9"/>
    </xf>
    <xf numFmtId="0" fontId="12" fillId="0" borderId="33" xfId="0" applyFont="1" applyBorder="1" applyAlignment="1">
      <alignment wrapText="1"/>
    </xf>
    <xf numFmtId="0" fontId="12" fillId="0" borderId="27" xfId="0" applyFont="1" applyBorder="1" applyAlignment="1">
      <alignment wrapText="1"/>
    </xf>
    <xf numFmtId="0" fontId="10" fillId="4" borderId="42" xfId="0" applyFont="1" applyFill="1" applyBorder="1" applyAlignment="1">
      <alignment horizontal="center"/>
    </xf>
    <xf numFmtId="0" fontId="3" fillId="0" borderId="55" xfId="0" applyFont="1" applyBorder="1" applyAlignment="1">
      <alignment horizontal="left" vertical="center" wrapText="1" indent="3"/>
    </xf>
    <xf numFmtId="0" fontId="3" fillId="0" borderId="15"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73" xfId="0" applyFont="1" applyBorder="1" applyAlignment="1">
      <alignment horizontal="center"/>
    </xf>
    <xf numFmtId="0" fontId="3" fillId="0" borderId="47" xfId="0" applyFont="1" applyBorder="1" applyAlignment="1">
      <alignment horizontal="left"/>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3" xfId="0" applyFont="1" applyBorder="1" applyAlignment="1">
      <alignment horizontal="left"/>
    </xf>
    <xf numFmtId="0" fontId="3" fillId="0" borderId="27"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0" fontId="2" fillId="4" borderId="71" xfId="0" applyFont="1" applyFill="1" applyBorder="1" applyAlignment="1">
      <alignment horizontal="center" wrapText="1"/>
    </xf>
    <xf numFmtId="0" fontId="2" fillId="4" borderId="73" xfId="0" applyFont="1" applyFill="1" applyBorder="1" applyAlignment="1">
      <alignment horizontal="center" wrapText="1"/>
    </xf>
    <xf numFmtId="0" fontId="2" fillId="4" borderId="75" xfId="0" applyFont="1" applyFill="1" applyBorder="1" applyAlignment="1">
      <alignment horizontal="center" wrapText="1"/>
    </xf>
    <xf numFmtId="0" fontId="9" fillId="4" borderId="53" xfId="0" applyFont="1" applyFill="1" applyBorder="1" applyAlignment="1" applyProtection="1">
      <alignment horizontal="center" wrapText="1"/>
      <protection locked="0"/>
    </xf>
    <xf numFmtId="0" fontId="9" fillId="4" borderId="0" xfId="0" applyFont="1" applyFill="1" applyAlignment="1" applyProtection="1">
      <alignment horizontal="center" wrapText="1"/>
      <protection locked="0"/>
    </xf>
    <xf numFmtId="0" fontId="9" fillId="4" borderId="54" xfId="0" applyFont="1" applyFill="1" applyBorder="1" applyAlignment="1" applyProtection="1">
      <alignment horizontal="center" wrapText="1"/>
      <protection locked="0"/>
    </xf>
    <xf numFmtId="0" fontId="3" fillId="0" borderId="8" xfId="0" applyFont="1" applyBorder="1" applyAlignment="1">
      <alignment horizontal="center" wrapText="1"/>
    </xf>
    <xf numFmtId="0" fontId="4" fillId="4" borderId="53" xfId="0" applyFont="1" applyFill="1" applyBorder="1" applyAlignment="1">
      <alignment horizontal="center"/>
    </xf>
    <xf numFmtId="0" fontId="4" fillId="4" borderId="0" xfId="0" applyFont="1" applyFill="1" applyAlignment="1">
      <alignment horizontal="center"/>
    </xf>
    <xf numFmtId="0" fontId="3" fillId="5" borderId="81" xfId="0" applyFont="1" applyFill="1" applyBorder="1" applyAlignment="1">
      <alignment horizontal="left"/>
    </xf>
    <xf numFmtId="0" fontId="3" fillId="5" borderId="73" xfId="0" applyFont="1" applyFill="1" applyBorder="1" applyAlignment="1">
      <alignment horizontal="left"/>
    </xf>
    <xf numFmtId="0" fontId="3" fillId="5" borderId="75" xfId="0" applyFont="1" applyFill="1" applyBorder="1" applyAlignment="1">
      <alignment horizontal="left"/>
    </xf>
    <xf numFmtId="0" fontId="3" fillId="0" borderId="21" xfId="0" applyFont="1" applyBorder="1" applyAlignment="1">
      <alignment horizontal="left"/>
    </xf>
    <xf numFmtId="0" fontId="12" fillId="0" borderId="33" xfId="0" applyFont="1" applyBorder="1" applyAlignment="1">
      <alignment horizontal="left" wrapText="1"/>
    </xf>
    <xf numFmtId="0" fontId="12" fillId="0" borderId="27" xfId="0" applyFont="1" applyBorder="1" applyAlignment="1">
      <alignment horizontal="left" wrapText="1"/>
    </xf>
    <xf numFmtId="0" fontId="7" fillId="0" borderId="29" xfId="0" applyFont="1" applyBorder="1" applyAlignment="1">
      <alignment horizontal="left" indent="9"/>
    </xf>
    <xf numFmtId="0" fontId="12" fillId="0" borderId="8" xfId="0" applyFont="1" applyBorder="1" applyAlignment="1">
      <alignment horizontal="center" vertical="center"/>
    </xf>
    <xf numFmtId="0" fontId="3" fillId="0" borderId="52" xfId="0" applyFont="1" applyBorder="1" applyAlignment="1">
      <alignment horizontal="left"/>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7" borderId="8" xfId="0" applyFont="1" applyFill="1" applyBorder="1" applyAlignment="1" applyProtection="1">
      <alignment horizontal="left"/>
      <protection locked="0"/>
    </xf>
    <xf numFmtId="0" fontId="9" fillId="7" borderId="38" xfId="0" applyFont="1" applyFill="1" applyBorder="1" applyAlignment="1" applyProtection="1">
      <alignment horizontal="left"/>
      <protection locked="0"/>
    </xf>
    <xf numFmtId="0" fontId="9" fillId="0" borderId="8" xfId="0" applyFont="1" applyBorder="1" applyAlignment="1">
      <alignment horizontal="left" indent="2"/>
    </xf>
    <xf numFmtId="0" fontId="24" fillId="0" borderId="71" xfId="0" applyFont="1" applyBorder="1" applyAlignment="1">
      <alignment horizontal="center"/>
    </xf>
    <xf numFmtId="0" fontId="24" fillId="0" borderId="73" xfId="0" applyFont="1" applyBorder="1" applyAlignment="1">
      <alignment horizontal="center"/>
    </xf>
    <xf numFmtId="0" fontId="24" fillId="0" borderId="75" xfId="0" applyFont="1" applyBorder="1" applyAlignment="1">
      <alignment horizontal="center"/>
    </xf>
    <xf numFmtId="0" fontId="8" fillId="0" borderId="53" xfId="0" applyFont="1" applyBorder="1" applyAlignment="1">
      <alignment horizontal="center" vertical="center"/>
    </xf>
    <xf numFmtId="0" fontId="8" fillId="0" borderId="0" xfId="0" applyFont="1" applyAlignment="1">
      <alignment horizontal="center" vertical="center"/>
    </xf>
    <xf numFmtId="0" fontId="8" fillId="0" borderId="54" xfId="0" applyFont="1" applyBorder="1" applyAlignment="1">
      <alignment horizontal="center" vertical="center"/>
    </xf>
    <xf numFmtId="0" fontId="0" fillId="0" borderId="53" xfId="0" applyBorder="1" applyAlignment="1">
      <alignment horizontal="left" vertical="top" wrapText="1" indent="3"/>
    </xf>
    <xf numFmtId="0" fontId="0" fillId="0" borderId="0" xfId="0" applyAlignment="1">
      <alignment horizontal="left" vertical="top" wrapText="1" indent="3"/>
    </xf>
    <xf numFmtId="0" fontId="0" fillId="0" borderId="54" xfId="0" applyBorder="1" applyAlignment="1">
      <alignment horizontal="left" vertical="top" wrapText="1" indent="3"/>
    </xf>
    <xf numFmtId="0" fontId="13" fillId="0" borderId="53" xfId="0" applyFont="1" applyBorder="1" applyAlignment="1">
      <alignment horizontal="left" vertical="top" wrapText="1" indent="8"/>
    </xf>
    <xf numFmtId="0" fontId="13" fillId="0" borderId="0" xfId="0" applyFont="1" applyAlignment="1">
      <alignment horizontal="left" vertical="top" wrapText="1" indent="8"/>
    </xf>
    <xf numFmtId="0" fontId="13" fillId="0" borderId="54" xfId="0" applyFont="1" applyBorder="1" applyAlignment="1">
      <alignment horizontal="left" vertical="top" wrapText="1" indent="8"/>
    </xf>
    <xf numFmtId="14" fontId="33" fillId="7" borderId="7" xfId="0" applyNumberFormat="1" applyFont="1" applyFill="1" applyBorder="1" applyAlignment="1" applyProtection="1">
      <alignment horizontal="center"/>
      <protection locked="0"/>
    </xf>
    <xf numFmtId="14" fontId="33" fillId="7" borderId="2" xfId="0" applyNumberFormat="1" applyFont="1" applyFill="1" applyBorder="1" applyAlignment="1" applyProtection="1">
      <alignment horizontal="center"/>
      <protection locked="0"/>
    </xf>
    <xf numFmtId="14" fontId="33" fillId="7" borderId="44" xfId="0" applyNumberFormat="1" applyFont="1" applyFill="1" applyBorder="1" applyAlignment="1" applyProtection="1">
      <alignment horizontal="center"/>
      <protection locked="0"/>
    </xf>
    <xf numFmtId="0" fontId="0" fillId="0" borderId="12"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5" fillId="0" borderId="20" xfId="0" applyFont="1" applyBorder="1" applyAlignment="1">
      <alignment horizontal="center" wrapText="1"/>
    </xf>
    <xf numFmtId="0" fontId="5" fillId="0" borderId="20" xfId="0" applyFont="1" applyBorder="1" applyAlignment="1">
      <alignment horizontal="center"/>
    </xf>
    <xf numFmtId="0" fontId="5" fillId="0" borderId="21" xfId="0" applyFont="1" applyBorder="1" applyAlignment="1">
      <alignment horizontal="center"/>
    </xf>
    <xf numFmtId="0" fontId="9" fillId="0" borderId="45" xfId="0" applyFont="1" applyBorder="1" applyAlignment="1">
      <alignment horizontal="left" indent="2"/>
    </xf>
    <xf numFmtId="0" fontId="9" fillId="0" borderId="29" xfId="0" applyFont="1" applyBorder="1" applyAlignment="1">
      <alignment horizontal="left" indent="2"/>
    </xf>
    <xf numFmtId="0" fontId="9" fillId="7" borderId="16" xfId="0" applyFont="1" applyFill="1" applyBorder="1" applyAlignment="1" applyProtection="1">
      <alignment horizontal="left"/>
      <protection locked="0"/>
    </xf>
    <xf numFmtId="0" fontId="9" fillId="7" borderId="50" xfId="0" applyFont="1" applyFill="1" applyBorder="1" applyAlignment="1" applyProtection="1">
      <alignment horizontal="left"/>
      <protection locked="0"/>
    </xf>
    <xf numFmtId="0" fontId="9" fillId="0" borderId="7" xfId="0" applyFont="1" applyBorder="1" applyAlignment="1">
      <alignment horizontal="left" indent="2"/>
    </xf>
    <xf numFmtId="0" fontId="9" fillId="0" borderId="2" xfId="0" applyFont="1" applyBorder="1" applyAlignment="1">
      <alignment horizontal="left" indent="2"/>
    </xf>
    <xf numFmtId="0" fontId="9" fillId="0" borderId="3" xfId="0" applyFont="1" applyBorder="1" applyAlignment="1">
      <alignment horizontal="left" indent="2"/>
    </xf>
    <xf numFmtId="0" fontId="9" fillId="7" borderId="7" xfId="0" applyFont="1" applyFill="1" applyBorder="1" applyAlignment="1" applyProtection="1">
      <alignment horizontal="left"/>
      <protection locked="0"/>
    </xf>
    <xf numFmtId="0" fontId="9" fillId="7" borderId="2" xfId="0" applyFont="1" applyFill="1" applyBorder="1" applyAlignment="1" applyProtection="1">
      <alignment horizontal="left"/>
      <protection locked="0"/>
    </xf>
    <xf numFmtId="0" fontId="9" fillId="7" borderId="44" xfId="0" applyFont="1" applyFill="1" applyBorder="1" applyAlignment="1" applyProtection="1">
      <alignment horizontal="left"/>
      <protection locked="0"/>
    </xf>
  </cellXfs>
  <cellStyles count="7">
    <cellStyle name="Comma" xfId="1" builtinId="3"/>
    <cellStyle name="Comma 2" xfId="4" xr:uid="{00000000-0005-0000-0000-000001000000}"/>
    <cellStyle name="Currency" xfId="2" builtinId="4"/>
    <cellStyle name="Currency 2" xfId="5" xr:uid="{00000000-0005-0000-0000-000003000000}"/>
    <cellStyle name="Normal" xfId="0" builtinId="0"/>
    <cellStyle name="Normal 2" xfId="3" xr:uid="{00000000-0005-0000-0000-000005000000}"/>
    <cellStyle name="Percent" xfId="6" builtinId="5"/>
  </cellStyles>
  <dxfs count="253">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fgColor theme="0" tint="-0.499984740745262"/>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C0C0C0"/>
      <color rgb="FFFF0066"/>
      <color rgb="FF00FF00"/>
      <color rgb="FFB2DF21"/>
      <color rgb="FFDBE5F1"/>
      <color rgb="FF333333"/>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ticonsulting.sharepoint.com/sites/CCBHC/Shared%20Documents/General/CMS%20NORC%20Project/Cost%20Report%20and%20Instructions/Copy%20of%20ccbhc-cost-report-TestingTemplate%20-%208-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rmation"/>
      <sheetName val="Trial Balance"/>
      <sheetName val="Trial Balance Crisis"/>
      <sheetName val="Trial Balance Reclassifications"/>
      <sheetName val="Trial Balance Adjustments"/>
      <sheetName val="Anticipated Costs"/>
      <sheetName val="Indirect Cost Allocation Crisis"/>
      <sheetName val="Indirect Cost Allocation"/>
      <sheetName val="Allocation Descriptions"/>
      <sheetName val="Daily Visits PPS-1"/>
      <sheetName val="Services Provided"/>
      <sheetName val="Monthly Visits PPS-2"/>
      <sheetName val="Daily Visits PPS-3"/>
      <sheetName val="Monthly Visits PPS-4"/>
      <sheetName val="Comments"/>
      <sheetName val="CC PPS-1 Rate"/>
      <sheetName val="CC PPS-2 Rate"/>
      <sheetName val="CC PPS-3 Rate"/>
      <sheetName val="CC PPS-4 Rate"/>
      <sheetName val="Certification"/>
    </sheetNames>
    <sheetDataSet>
      <sheetData sheetId="0">
        <row r="5">
          <cell r="E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P97"/>
  <sheetViews>
    <sheetView showGridLines="0" tabSelected="1" zoomScale="85" zoomScaleNormal="85" zoomScaleSheetLayoutView="100" zoomScalePageLayoutView="96" workbookViewId="0">
      <selection activeCell="X27" sqref="X27"/>
    </sheetView>
  </sheetViews>
  <sheetFormatPr defaultColWidth="9" defaultRowHeight="14.25" x14ac:dyDescent="0.2"/>
  <cols>
    <col min="1" max="1" width="4.5" customWidth="1"/>
    <col min="2" max="2" width="5.625" customWidth="1"/>
    <col min="3" max="3" width="8.5" customWidth="1"/>
    <col min="4" max="4" width="9.125" customWidth="1"/>
    <col min="5" max="5" width="11" customWidth="1"/>
    <col min="6" max="6" width="8" customWidth="1"/>
    <col min="7" max="7" width="11.375" customWidth="1"/>
    <col min="8" max="8" width="7.5" customWidth="1"/>
    <col min="9" max="9" width="8.625" customWidth="1"/>
    <col min="10" max="10" width="14.125" customWidth="1"/>
    <col min="11" max="11" width="16.125" customWidth="1"/>
    <col min="12" max="12" width="12.625" bestFit="1" customWidth="1"/>
  </cols>
  <sheetData>
    <row r="1" spans="1:12" x14ac:dyDescent="0.2">
      <c r="A1" s="364" t="s">
        <v>0</v>
      </c>
      <c r="B1" s="365"/>
      <c r="C1" s="365"/>
      <c r="D1" s="365"/>
      <c r="E1" s="365"/>
      <c r="F1" s="365"/>
      <c r="G1" s="365"/>
      <c r="H1" s="365"/>
      <c r="I1" s="365"/>
      <c r="J1" s="365"/>
      <c r="K1" s="366"/>
    </row>
    <row r="2" spans="1:12" ht="5.25" customHeight="1" x14ac:dyDescent="0.2">
      <c r="A2" s="438" t="s">
        <v>1</v>
      </c>
      <c r="B2" s="439"/>
      <c r="C2" s="439"/>
      <c r="D2" s="439"/>
      <c r="E2" s="439"/>
      <c r="F2" s="439"/>
      <c r="G2" s="439"/>
      <c r="H2" s="439"/>
      <c r="I2" s="439"/>
      <c r="J2" s="439"/>
      <c r="K2" s="440"/>
    </row>
    <row r="3" spans="1:12" ht="14.25" customHeight="1" x14ac:dyDescent="0.2">
      <c r="A3" s="415" t="s">
        <v>2</v>
      </c>
      <c r="B3" s="360"/>
      <c r="C3" s="416"/>
      <c r="D3" s="392"/>
      <c r="E3" s="392"/>
      <c r="F3" s="392"/>
      <c r="G3" s="392"/>
      <c r="H3" s="392"/>
      <c r="I3" s="392"/>
      <c r="J3" s="392"/>
      <c r="K3" s="393"/>
    </row>
    <row r="4" spans="1:12" x14ac:dyDescent="0.2">
      <c r="A4" s="394" t="s">
        <v>3</v>
      </c>
      <c r="B4" s="395"/>
      <c r="C4" s="395"/>
      <c r="D4" s="392"/>
      <c r="E4" s="392"/>
      <c r="F4" s="392"/>
      <c r="G4" s="392"/>
      <c r="H4" s="392"/>
      <c r="I4" s="392"/>
      <c r="J4" s="392"/>
      <c r="K4" s="393"/>
    </row>
    <row r="5" spans="1:12" x14ac:dyDescent="0.2">
      <c r="A5" s="396" t="s">
        <v>4</v>
      </c>
      <c r="B5" s="397"/>
      <c r="C5" s="397"/>
      <c r="D5" s="15" t="s">
        <v>5</v>
      </c>
      <c r="E5" s="112"/>
      <c r="F5" s="74" t="s">
        <v>6</v>
      </c>
      <c r="G5" s="387"/>
      <c r="H5" s="387"/>
      <c r="I5" s="387"/>
      <c r="J5" s="387"/>
      <c r="K5" s="388"/>
    </row>
    <row r="6" spans="1:12" x14ac:dyDescent="0.2">
      <c r="A6" s="396" t="s">
        <v>7</v>
      </c>
      <c r="B6" s="397"/>
      <c r="C6" s="397"/>
      <c r="D6" s="16" t="s">
        <v>5</v>
      </c>
      <c r="E6" s="112"/>
      <c r="F6" s="12" t="s">
        <v>6</v>
      </c>
      <c r="G6" s="387"/>
      <c r="H6" s="387"/>
      <c r="I6" s="387"/>
      <c r="J6" s="387"/>
      <c r="K6" s="388"/>
    </row>
    <row r="7" spans="1:12" x14ac:dyDescent="0.2">
      <c r="A7" s="398" t="s">
        <v>8</v>
      </c>
      <c r="B7" s="399"/>
      <c r="C7" s="399"/>
      <c r="D7" s="399" t="s">
        <v>9</v>
      </c>
      <c r="E7" s="399"/>
      <c r="F7" s="399"/>
      <c r="G7" s="399"/>
      <c r="H7" s="399"/>
      <c r="I7" s="399"/>
      <c r="J7" s="399"/>
      <c r="K7" s="400"/>
    </row>
    <row r="8" spans="1:12" ht="14.25" customHeight="1" x14ac:dyDescent="0.2">
      <c r="A8" s="371" t="s">
        <v>10</v>
      </c>
      <c r="B8" s="372"/>
      <c r="C8" s="373"/>
      <c r="D8" s="392"/>
      <c r="E8" s="392"/>
      <c r="F8" s="392"/>
      <c r="G8" s="392"/>
      <c r="H8" s="392"/>
      <c r="I8" s="392"/>
      <c r="J8" s="392"/>
      <c r="K8" s="393"/>
    </row>
    <row r="9" spans="1:12" x14ac:dyDescent="0.2">
      <c r="A9" s="381" t="s">
        <v>11</v>
      </c>
      <c r="B9" s="382"/>
      <c r="C9" s="382"/>
      <c r="D9" s="382"/>
      <c r="E9" s="382"/>
      <c r="F9" s="382"/>
      <c r="G9" s="382"/>
      <c r="H9" s="382"/>
      <c r="I9" s="382"/>
      <c r="J9" s="382"/>
      <c r="K9" s="383"/>
    </row>
    <row r="10" spans="1:12" x14ac:dyDescent="0.2">
      <c r="A10" s="446" t="s">
        <v>12</v>
      </c>
      <c r="B10" s="447"/>
      <c r="C10" s="447"/>
      <c r="D10" s="448"/>
      <c r="E10" s="129"/>
      <c r="F10" s="111" t="s">
        <v>13</v>
      </c>
      <c r="G10" s="129"/>
      <c r="H10" s="443" t="s">
        <v>14</v>
      </c>
      <c r="I10" s="444"/>
      <c r="J10" s="444"/>
      <c r="K10" s="445"/>
    </row>
    <row r="11" spans="1:12" ht="15" thickBot="1" x14ac:dyDescent="0.25">
      <c r="A11" s="417" t="s">
        <v>15</v>
      </c>
      <c r="B11" s="418"/>
      <c r="C11" s="418"/>
      <c r="D11" s="419"/>
      <c r="E11" s="419"/>
      <c r="F11" s="419"/>
      <c r="G11" s="419"/>
      <c r="H11" s="419"/>
      <c r="I11" s="419"/>
      <c r="J11" s="419"/>
      <c r="K11" s="420"/>
    </row>
    <row r="12" spans="1:12" ht="10.5" customHeight="1" thickBot="1" x14ac:dyDescent="0.25">
      <c r="A12" s="436" t="s">
        <v>16</v>
      </c>
      <c r="B12" s="437"/>
      <c r="C12" s="437"/>
      <c r="D12" s="437"/>
      <c r="E12" s="437"/>
      <c r="F12" s="437"/>
      <c r="G12" s="437"/>
      <c r="H12" s="437"/>
      <c r="I12" s="437"/>
      <c r="J12" s="437"/>
      <c r="K12" s="437"/>
    </row>
    <row r="13" spans="1:12" x14ac:dyDescent="0.2">
      <c r="A13" s="401" t="s">
        <v>17</v>
      </c>
      <c r="B13" s="402"/>
      <c r="C13" s="402"/>
      <c r="D13" s="402"/>
      <c r="E13" s="402"/>
      <c r="F13" s="402"/>
      <c r="G13" s="402"/>
      <c r="H13" s="402"/>
      <c r="I13" s="402"/>
      <c r="J13" s="402"/>
      <c r="K13" s="403"/>
    </row>
    <row r="14" spans="1:12" x14ac:dyDescent="0.2">
      <c r="A14" s="291">
        <v>1</v>
      </c>
      <c r="B14" s="249" t="s">
        <v>310</v>
      </c>
      <c r="C14" s="376"/>
      <c r="D14" s="376"/>
      <c r="E14" s="376"/>
      <c r="F14" s="376"/>
      <c r="G14" s="376"/>
      <c r="H14" s="376"/>
      <c r="I14" s="376"/>
      <c r="J14" s="376"/>
      <c r="K14" s="377"/>
    </row>
    <row r="15" spans="1:12" x14ac:dyDescent="0.2">
      <c r="A15" s="291">
        <v>2</v>
      </c>
      <c r="B15" s="249" t="s">
        <v>311</v>
      </c>
      <c r="C15" s="367"/>
      <c r="D15" s="367"/>
      <c r="E15" s="367"/>
      <c r="F15" s="367"/>
      <c r="G15" s="367"/>
      <c r="H15" s="11" t="s">
        <v>18</v>
      </c>
      <c r="I15" s="367"/>
      <c r="J15" s="367"/>
      <c r="K15" s="368"/>
    </row>
    <row r="16" spans="1:12" x14ac:dyDescent="0.2">
      <c r="A16" s="282">
        <v>3</v>
      </c>
      <c r="B16" s="244" t="s">
        <v>312</v>
      </c>
      <c r="C16" s="367"/>
      <c r="D16" s="367"/>
      <c r="E16" s="11" t="s">
        <v>19</v>
      </c>
      <c r="F16" s="367"/>
      <c r="G16" s="367"/>
      <c r="H16" s="11" t="s">
        <v>20</v>
      </c>
      <c r="I16" s="367"/>
      <c r="J16" s="367"/>
      <c r="K16" s="368"/>
      <c r="L16" s="126"/>
    </row>
    <row r="17" spans="1:12" x14ac:dyDescent="0.2">
      <c r="A17" s="292">
        <v>4</v>
      </c>
      <c r="B17" s="248" t="s">
        <v>313</v>
      </c>
      <c r="C17" s="367"/>
      <c r="D17" s="367"/>
      <c r="E17" s="367"/>
      <c r="F17" s="367"/>
      <c r="G17" s="367"/>
      <c r="H17" s="367"/>
      <c r="I17" s="367"/>
      <c r="J17" s="367"/>
      <c r="K17" s="368"/>
    </row>
    <row r="18" spans="1:12" ht="14.25" customHeight="1" x14ac:dyDescent="0.2">
      <c r="A18" s="277">
        <v>5</v>
      </c>
      <c r="B18" s="431" t="s">
        <v>314</v>
      </c>
      <c r="C18" s="431"/>
      <c r="D18" s="374" t="str">
        <f>IF(D3="","",D3)</f>
        <v/>
      </c>
      <c r="E18" s="374"/>
      <c r="F18" s="374"/>
      <c r="G18" s="374"/>
      <c r="H18" s="374"/>
      <c r="I18" s="374"/>
      <c r="J18" s="374"/>
      <c r="K18" s="375"/>
    </row>
    <row r="19" spans="1:12" x14ac:dyDescent="0.2">
      <c r="A19" s="292">
        <v>6</v>
      </c>
      <c r="B19" s="356" t="s">
        <v>3</v>
      </c>
      <c r="C19" s="356"/>
      <c r="D19" s="374" t="str">
        <f>IF(D4="","",D4)</f>
        <v/>
      </c>
      <c r="E19" s="374"/>
      <c r="F19" s="374"/>
      <c r="G19" s="374"/>
      <c r="H19" s="374"/>
      <c r="I19" s="374"/>
      <c r="J19" s="374"/>
      <c r="K19" s="375"/>
      <c r="L19" s="127"/>
    </row>
    <row r="20" spans="1:12" x14ac:dyDescent="0.2">
      <c r="A20" s="282">
        <v>7</v>
      </c>
      <c r="B20" s="244" t="s">
        <v>315</v>
      </c>
      <c r="C20" s="244"/>
      <c r="D20" s="244"/>
      <c r="E20" s="244"/>
      <c r="F20" s="244"/>
      <c r="G20" s="362"/>
      <c r="H20" s="362"/>
      <c r="I20" s="362"/>
      <c r="J20" s="362"/>
      <c r="K20" s="363"/>
    </row>
    <row r="21" spans="1:12" ht="14.25" customHeight="1" x14ac:dyDescent="0.2">
      <c r="A21" s="282">
        <v>8</v>
      </c>
      <c r="B21" s="244" t="s">
        <v>316</v>
      </c>
      <c r="C21" s="244"/>
      <c r="D21" s="244"/>
      <c r="E21" s="244"/>
      <c r="F21" s="244"/>
      <c r="G21" s="380"/>
      <c r="H21" s="367"/>
      <c r="I21" s="367"/>
      <c r="J21" s="367"/>
      <c r="K21" s="368"/>
    </row>
    <row r="22" spans="1:12" ht="14.25" customHeight="1" x14ac:dyDescent="0.2">
      <c r="A22" s="282">
        <v>9</v>
      </c>
      <c r="B22" s="244" t="s">
        <v>317</v>
      </c>
      <c r="C22" s="244"/>
      <c r="D22" s="244"/>
      <c r="E22" s="244"/>
      <c r="F22" s="244"/>
      <c r="G22" s="244"/>
      <c r="H22" s="244"/>
      <c r="I22" s="244"/>
      <c r="J22" s="244"/>
      <c r="K22" s="245"/>
    </row>
    <row r="23" spans="1:12" ht="25.5" customHeight="1" x14ac:dyDescent="0.2">
      <c r="A23" s="407" t="s">
        <v>21</v>
      </c>
      <c r="B23" s="408"/>
      <c r="C23" s="408"/>
      <c r="D23" s="408"/>
      <c r="E23" s="408"/>
      <c r="F23" s="408"/>
      <c r="G23" s="408"/>
      <c r="H23" s="408"/>
      <c r="I23" s="408"/>
      <c r="J23" s="409"/>
      <c r="K23" s="25" t="s">
        <v>22</v>
      </c>
    </row>
    <row r="24" spans="1:12" x14ac:dyDescent="0.2">
      <c r="A24" s="292" t="s">
        <v>23</v>
      </c>
      <c r="B24" s="378"/>
      <c r="C24" s="378"/>
      <c r="D24" s="378"/>
      <c r="E24" s="378"/>
      <c r="F24" s="378"/>
      <c r="G24" s="378"/>
      <c r="H24" s="378"/>
      <c r="I24" s="378"/>
      <c r="J24" s="379"/>
      <c r="K24" s="88"/>
    </row>
    <row r="25" spans="1:12" x14ac:dyDescent="0.2">
      <c r="A25" s="292" t="s">
        <v>24</v>
      </c>
      <c r="B25" s="378"/>
      <c r="C25" s="378"/>
      <c r="D25" s="378"/>
      <c r="E25" s="378"/>
      <c r="F25" s="378"/>
      <c r="G25" s="378"/>
      <c r="H25" s="378"/>
      <c r="I25" s="378"/>
      <c r="J25" s="379"/>
      <c r="K25" s="88"/>
    </row>
    <row r="26" spans="1:12" x14ac:dyDescent="0.2">
      <c r="A26" s="292" t="s">
        <v>25</v>
      </c>
      <c r="B26" s="378"/>
      <c r="C26" s="378"/>
      <c r="D26" s="378"/>
      <c r="E26" s="378"/>
      <c r="F26" s="378"/>
      <c r="G26" s="378"/>
      <c r="H26" s="378"/>
      <c r="I26" s="378"/>
      <c r="J26" s="379"/>
      <c r="K26" s="88"/>
    </row>
    <row r="27" spans="1:12" x14ac:dyDescent="0.2">
      <c r="A27" s="292" t="s">
        <v>26</v>
      </c>
      <c r="B27" s="378"/>
      <c r="C27" s="378"/>
      <c r="D27" s="378"/>
      <c r="E27" s="378"/>
      <c r="F27" s="378"/>
      <c r="G27" s="378"/>
      <c r="H27" s="378"/>
      <c r="I27" s="378"/>
      <c r="J27" s="379"/>
      <c r="K27" s="88"/>
    </row>
    <row r="28" spans="1:12" x14ac:dyDescent="0.2">
      <c r="A28" s="292" t="s">
        <v>27</v>
      </c>
      <c r="B28" s="378"/>
      <c r="C28" s="378"/>
      <c r="D28" s="378"/>
      <c r="E28" s="378"/>
      <c r="F28" s="378"/>
      <c r="G28" s="378"/>
      <c r="H28" s="378"/>
      <c r="I28" s="378"/>
      <c r="J28" s="379"/>
      <c r="K28" s="88"/>
    </row>
    <row r="29" spans="1:12" x14ac:dyDescent="0.2">
      <c r="A29" s="292" t="s">
        <v>28</v>
      </c>
      <c r="B29" s="378"/>
      <c r="C29" s="378"/>
      <c r="D29" s="378"/>
      <c r="E29" s="378"/>
      <c r="F29" s="378"/>
      <c r="G29" s="378"/>
      <c r="H29" s="378"/>
      <c r="I29" s="378"/>
      <c r="J29" s="379"/>
      <c r="K29" s="88"/>
    </row>
    <row r="30" spans="1:12" x14ac:dyDescent="0.2">
      <c r="A30" s="292" t="s">
        <v>29</v>
      </c>
      <c r="B30" s="378"/>
      <c r="C30" s="378"/>
      <c r="D30" s="378"/>
      <c r="E30" s="378"/>
      <c r="F30" s="378"/>
      <c r="G30" s="378"/>
      <c r="H30" s="378"/>
      <c r="I30" s="378"/>
      <c r="J30" s="379"/>
      <c r="K30" s="88"/>
    </row>
    <row r="31" spans="1:12" x14ac:dyDescent="0.2">
      <c r="A31" s="292" t="s">
        <v>30</v>
      </c>
      <c r="B31" s="378"/>
      <c r="C31" s="378"/>
      <c r="D31" s="378"/>
      <c r="E31" s="378"/>
      <c r="F31" s="378"/>
      <c r="G31" s="378"/>
      <c r="H31" s="378"/>
      <c r="I31" s="378"/>
      <c r="J31" s="379"/>
      <c r="K31" s="88"/>
    </row>
    <row r="32" spans="1:12" x14ac:dyDescent="0.2">
      <c r="A32" s="292" t="s">
        <v>31</v>
      </c>
      <c r="B32" s="378"/>
      <c r="C32" s="378"/>
      <c r="D32" s="378"/>
      <c r="E32" s="378"/>
      <c r="F32" s="378"/>
      <c r="G32" s="378"/>
      <c r="H32" s="378"/>
      <c r="I32" s="378"/>
      <c r="J32" s="379"/>
      <c r="K32" s="88"/>
    </row>
    <row r="33" spans="1:11" x14ac:dyDescent="0.2">
      <c r="A33" s="292" t="s">
        <v>32</v>
      </c>
      <c r="B33" s="378"/>
      <c r="C33" s="378"/>
      <c r="D33" s="378"/>
      <c r="E33" s="378"/>
      <c r="F33" s="378"/>
      <c r="G33" s="378"/>
      <c r="H33" s="378"/>
      <c r="I33" s="378"/>
      <c r="J33" s="379"/>
      <c r="K33" s="88"/>
    </row>
    <row r="34" spans="1:11" x14ac:dyDescent="0.2">
      <c r="A34" s="292" t="s">
        <v>33</v>
      </c>
      <c r="B34" s="378"/>
      <c r="C34" s="378"/>
      <c r="D34" s="378"/>
      <c r="E34" s="378"/>
      <c r="F34" s="378"/>
      <c r="G34" s="378"/>
      <c r="H34" s="378"/>
      <c r="I34" s="378"/>
      <c r="J34" s="379"/>
      <c r="K34" s="88"/>
    </row>
    <row r="35" spans="1:11" x14ac:dyDescent="0.2">
      <c r="A35" s="292" t="s">
        <v>34</v>
      </c>
      <c r="B35" s="378"/>
      <c r="C35" s="378"/>
      <c r="D35" s="378"/>
      <c r="E35" s="378"/>
      <c r="F35" s="378"/>
      <c r="G35" s="378"/>
      <c r="H35" s="378"/>
      <c r="I35" s="378"/>
      <c r="J35" s="379"/>
      <c r="K35" s="88"/>
    </row>
    <row r="36" spans="1:11" x14ac:dyDescent="0.2">
      <c r="A36" s="292" t="s">
        <v>35</v>
      </c>
      <c r="B36" s="378"/>
      <c r="C36" s="378"/>
      <c r="D36" s="378"/>
      <c r="E36" s="378"/>
      <c r="F36" s="378"/>
      <c r="G36" s="378"/>
      <c r="H36" s="378"/>
      <c r="I36" s="378"/>
      <c r="J36" s="379"/>
      <c r="K36" s="88"/>
    </row>
    <row r="37" spans="1:11" x14ac:dyDescent="0.2">
      <c r="A37" s="292" t="s">
        <v>36</v>
      </c>
      <c r="B37" s="378"/>
      <c r="C37" s="378"/>
      <c r="D37" s="378"/>
      <c r="E37" s="378"/>
      <c r="F37" s="378"/>
      <c r="G37" s="378"/>
      <c r="H37" s="378"/>
      <c r="I37" s="378"/>
      <c r="J37" s="379"/>
      <c r="K37" s="88"/>
    </row>
    <row r="38" spans="1:11" x14ac:dyDescent="0.2">
      <c r="A38" s="292" t="s">
        <v>37</v>
      </c>
      <c r="B38" s="378"/>
      <c r="C38" s="378"/>
      <c r="D38" s="378"/>
      <c r="E38" s="378"/>
      <c r="F38" s="378"/>
      <c r="G38" s="378"/>
      <c r="H38" s="378"/>
      <c r="I38" s="378"/>
      <c r="J38" s="379"/>
      <c r="K38" s="88"/>
    </row>
    <row r="39" spans="1:11" x14ac:dyDescent="0.2">
      <c r="A39" s="282">
        <v>10</v>
      </c>
      <c r="B39" s="360" t="s">
        <v>318</v>
      </c>
      <c r="C39" s="360"/>
      <c r="D39" s="360"/>
      <c r="E39" s="360"/>
      <c r="F39" s="360"/>
      <c r="G39" s="362"/>
      <c r="H39" s="362"/>
      <c r="I39" s="362"/>
      <c r="J39" s="362"/>
      <c r="K39" s="363"/>
    </row>
    <row r="40" spans="1:11" x14ac:dyDescent="0.2">
      <c r="A40" s="282">
        <v>11</v>
      </c>
      <c r="B40" s="360" t="s">
        <v>472</v>
      </c>
      <c r="C40" s="360"/>
      <c r="D40" s="360"/>
      <c r="E40" s="360"/>
      <c r="F40" s="362"/>
      <c r="G40" s="362"/>
      <c r="H40" s="362"/>
      <c r="I40" s="362"/>
      <c r="J40" s="362"/>
      <c r="K40" s="363"/>
    </row>
    <row r="41" spans="1:11" ht="14.25" customHeight="1" x14ac:dyDescent="0.2">
      <c r="A41" s="282">
        <v>12</v>
      </c>
      <c r="B41" s="360" t="s">
        <v>320</v>
      </c>
      <c r="C41" s="360"/>
      <c r="D41" s="360"/>
      <c r="E41" s="360"/>
      <c r="F41" s="360"/>
      <c r="G41" s="360"/>
      <c r="H41" s="426"/>
      <c r="I41" s="426"/>
      <c r="J41" s="426"/>
      <c r="K41" s="427"/>
    </row>
    <row r="42" spans="1:11" x14ac:dyDescent="0.2">
      <c r="A42" s="282">
        <v>13</v>
      </c>
      <c r="B42" s="360" t="s">
        <v>319</v>
      </c>
      <c r="C42" s="360"/>
      <c r="D42" s="360"/>
      <c r="E42" s="360"/>
      <c r="F42" s="360"/>
      <c r="G42" s="360"/>
      <c r="H42" s="360"/>
      <c r="I42" s="360"/>
      <c r="J42" s="360"/>
      <c r="K42" s="433"/>
    </row>
    <row r="43" spans="1:11" ht="25.5" customHeight="1" x14ac:dyDescent="0.2">
      <c r="A43" s="421" t="s">
        <v>38</v>
      </c>
      <c r="B43" s="422"/>
      <c r="C43" s="422"/>
      <c r="D43" s="422"/>
      <c r="E43" s="422"/>
      <c r="F43" s="422"/>
      <c r="G43" s="423"/>
      <c r="H43" s="384" t="s">
        <v>39</v>
      </c>
      <c r="I43" s="385"/>
      <c r="J43" s="84" t="s">
        <v>40</v>
      </c>
      <c r="K43" s="26" t="s">
        <v>41</v>
      </c>
    </row>
    <row r="44" spans="1:11" x14ac:dyDescent="0.2">
      <c r="A44" s="292" t="s">
        <v>473</v>
      </c>
      <c r="B44" s="307"/>
      <c r="C44" s="356" t="s">
        <v>321</v>
      </c>
      <c r="D44" s="356"/>
      <c r="E44" s="356"/>
      <c r="F44" s="356"/>
      <c r="G44" s="357"/>
      <c r="H44" s="386"/>
      <c r="I44" s="370"/>
      <c r="J44" s="330"/>
      <c r="K44" s="68"/>
    </row>
    <row r="45" spans="1:11" x14ac:dyDescent="0.2">
      <c r="A45" s="292" t="s">
        <v>474</v>
      </c>
      <c r="B45" s="307"/>
      <c r="C45" s="356" t="s">
        <v>322</v>
      </c>
      <c r="D45" s="356"/>
      <c r="E45" s="356"/>
      <c r="F45" s="356"/>
      <c r="G45" s="357"/>
      <c r="H45" s="386"/>
      <c r="I45" s="370"/>
      <c r="J45" s="330"/>
      <c r="K45" s="68"/>
    </row>
    <row r="46" spans="1:11" x14ac:dyDescent="0.2">
      <c r="A46" s="292" t="s">
        <v>475</v>
      </c>
      <c r="B46" s="307"/>
      <c r="C46" s="356" t="s">
        <v>323</v>
      </c>
      <c r="D46" s="356"/>
      <c r="E46" s="356"/>
      <c r="F46" s="356"/>
      <c r="G46" s="357"/>
      <c r="H46" s="386"/>
      <c r="I46" s="370"/>
      <c r="J46" s="330"/>
      <c r="K46" s="68"/>
    </row>
    <row r="47" spans="1:11" x14ac:dyDescent="0.2">
      <c r="A47" s="292" t="s">
        <v>476</v>
      </c>
      <c r="B47" s="307"/>
      <c r="C47" s="356" t="s">
        <v>324</v>
      </c>
      <c r="D47" s="356"/>
      <c r="E47" s="356"/>
      <c r="F47" s="356"/>
      <c r="G47" s="357"/>
      <c r="H47" s="369"/>
      <c r="I47" s="370"/>
      <c r="J47" s="67"/>
      <c r="K47" s="68"/>
    </row>
    <row r="48" spans="1:11" x14ac:dyDescent="0.2">
      <c r="A48" s="292" t="s">
        <v>477</v>
      </c>
      <c r="B48" s="307"/>
      <c r="C48" s="356" t="s">
        <v>325</v>
      </c>
      <c r="D48" s="356"/>
      <c r="E48" s="356"/>
      <c r="F48" s="356"/>
      <c r="G48" s="357"/>
      <c r="H48" s="369"/>
      <c r="I48" s="370"/>
      <c r="J48" s="67"/>
      <c r="K48" s="68"/>
    </row>
    <row r="49" spans="1:16" x14ac:dyDescent="0.2">
      <c r="A49" s="292" t="s">
        <v>478</v>
      </c>
      <c r="B49" s="307"/>
      <c r="C49" s="356" t="s">
        <v>326</v>
      </c>
      <c r="D49" s="356"/>
      <c r="E49" s="356"/>
      <c r="F49" s="356"/>
      <c r="G49" s="357"/>
      <c r="H49" s="369"/>
      <c r="I49" s="370"/>
      <c r="J49" s="67"/>
      <c r="K49" s="68"/>
    </row>
    <row r="50" spans="1:16" x14ac:dyDescent="0.2">
      <c r="A50" s="292" t="s">
        <v>479</v>
      </c>
      <c r="B50" s="307"/>
      <c r="C50" s="356" t="s">
        <v>327</v>
      </c>
      <c r="D50" s="356"/>
      <c r="E50" s="356"/>
      <c r="F50" s="356"/>
      <c r="G50" s="357"/>
      <c r="H50" s="369"/>
      <c r="I50" s="370"/>
      <c r="J50" s="67"/>
      <c r="K50" s="68"/>
    </row>
    <row r="51" spans="1:16" x14ac:dyDescent="0.2">
      <c r="A51" s="282">
        <v>14</v>
      </c>
      <c r="B51" s="360" t="s">
        <v>328</v>
      </c>
      <c r="C51" s="360"/>
      <c r="D51" s="360"/>
      <c r="E51" s="360"/>
      <c r="F51" s="360"/>
      <c r="G51" s="360"/>
      <c r="H51" s="360"/>
      <c r="I51" s="360"/>
      <c r="J51" s="360"/>
      <c r="K51" s="433"/>
    </row>
    <row r="52" spans="1:16" ht="24" x14ac:dyDescent="0.2">
      <c r="A52" s="421" t="s">
        <v>38</v>
      </c>
      <c r="B52" s="422"/>
      <c r="C52" s="422"/>
      <c r="D52" s="422"/>
      <c r="E52" s="422"/>
      <c r="F52" s="422"/>
      <c r="G52" s="423"/>
      <c r="H52" s="384" t="s">
        <v>39</v>
      </c>
      <c r="I52" s="385"/>
      <c r="J52" s="84" t="s">
        <v>40</v>
      </c>
      <c r="K52" s="26" t="s">
        <v>41</v>
      </c>
    </row>
    <row r="53" spans="1:16" x14ac:dyDescent="0.2">
      <c r="A53" s="292" t="s">
        <v>480</v>
      </c>
      <c r="B53" s="307"/>
      <c r="C53" s="356" t="s">
        <v>321</v>
      </c>
      <c r="D53" s="356"/>
      <c r="E53" s="356"/>
      <c r="F53" s="356"/>
      <c r="G53" s="357"/>
      <c r="H53" s="369"/>
      <c r="I53" s="370"/>
      <c r="J53" s="67"/>
      <c r="K53" s="68"/>
    </row>
    <row r="54" spans="1:16" x14ac:dyDescent="0.2">
      <c r="A54" s="292" t="s">
        <v>481</v>
      </c>
      <c r="B54" s="307"/>
      <c r="C54" s="356" t="s">
        <v>322</v>
      </c>
      <c r="D54" s="356"/>
      <c r="E54" s="356"/>
      <c r="F54" s="356"/>
      <c r="G54" s="357"/>
      <c r="H54" s="369"/>
      <c r="I54" s="370"/>
      <c r="J54" s="67"/>
      <c r="K54" s="68"/>
    </row>
    <row r="55" spans="1:16" x14ac:dyDescent="0.2">
      <c r="A55" s="292" t="s">
        <v>482</v>
      </c>
      <c r="B55" s="307"/>
      <c r="C55" s="356" t="s">
        <v>323</v>
      </c>
      <c r="D55" s="356"/>
      <c r="E55" s="356"/>
      <c r="F55" s="356"/>
      <c r="G55" s="357"/>
      <c r="H55" s="369"/>
      <c r="I55" s="370"/>
      <c r="J55" s="67"/>
      <c r="K55" s="68"/>
    </row>
    <row r="56" spans="1:16" ht="14.25" customHeight="1" x14ac:dyDescent="0.2">
      <c r="A56" s="292" t="s">
        <v>483</v>
      </c>
      <c r="B56" s="307"/>
      <c r="C56" s="356" t="s">
        <v>324</v>
      </c>
      <c r="D56" s="356"/>
      <c r="E56" s="356"/>
      <c r="F56" s="356"/>
      <c r="G56" s="357"/>
      <c r="H56" s="369"/>
      <c r="I56" s="370"/>
      <c r="J56" s="67"/>
      <c r="K56" s="68"/>
      <c r="M56" s="38"/>
    </row>
    <row r="57" spans="1:16" x14ac:dyDescent="0.2">
      <c r="A57" s="292" t="s">
        <v>484</v>
      </c>
      <c r="B57" s="307"/>
      <c r="C57" s="356" t="s">
        <v>325</v>
      </c>
      <c r="D57" s="356"/>
      <c r="E57" s="356"/>
      <c r="F57" s="356"/>
      <c r="G57" s="357"/>
      <c r="H57" s="413"/>
      <c r="I57" s="414"/>
      <c r="J57" s="67"/>
      <c r="K57" s="68"/>
    </row>
    <row r="58" spans="1:16" x14ac:dyDescent="0.2">
      <c r="A58" s="292" t="s">
        <v>485</v>
      </c>
      <c r="B58" s="307"/>
      <c r="C58" s="356" t="s">
        <v>326</v>
      </c>
      <c r="D58" s="356"/>
      <c r="E58" s="356"/>
      <c r="F58" s="356"/>
      <c r="G58" s="357"/>
      <c r="H58" s="369"/>
      <c r="I58" s="370"/>
      <c r="J58" s="67"/>
      <c r="K58" s="68"/>
    </row>
    <row r="59" spans="1:16" x14ac:dyDescent="0.2">
      <c r="A59" s="292" t="s">
        <v>486</v>
      </c>
      <c r="B59" s="307"/>
      <c r="C59" s="356" t="s">
        <v>327</v>
      </c>
      <c r="D59" s="356"/>
      <c r="E59" s="356"/>
      <c r="F59" s="356"/>
      <c r="G59" s="357"/>
      <c r="H59" s="369"/>
      <c r="I59" s="370"/>
      <c r="J59" s="67"/>
      <c r="K59" s="68"/>
    </row>
    <row r="60" spans="1:16" ht="25.5" customHeight="1" x14ac:dyDescent="0.2">
      <c r="A60" s="277">
        <v>15</v>
      </c>
      <c r="B60" s="431" t="s">
        <v>42</v>
      </c>
      <c r="C60" s="431"/>
      <c r="D60" s="431"/>
      <c r="E60" s="431"/>
      <c r="F60" s="431"/>
      <c r="G60" s="432"/>
      <c r="H60" s="428"/>
      <c r="I60" s="429"/>
      <c r="J60" s="429"/>
      <c r="K60" s="430"/>
      <c r="L60" s="128"/>
      <c r="M60" s="128"/>
      <c r="N60" s="128"/>
      <c r="O60" s="128"/>
      <c r="P60" s="128"/>
    </row>
    <row r="61" spans="1:16" ht="14.25" customHeight="1" x14ac:dyDescent="0.2">
      <c r="A61" s="292">
        <v>16</v>
      </c>
      <c r="B61" s="356" t="s">
        <v>370</v>
      </c>
      <c r="C61" s="356"/>
      <c r="D61" s="356"/>
      <c r="E61" s="356"/>
      <c r="F61" s="356"/>
      <c r="G61" s="356"/>
      <c r="H61" s="356"/>
      <c r="I61" s="356"/>
      <c r="J61" s="362"/>
      <c r="K61" s="363"/>
      <c r="L61" s="128"/>
      <c r="M61" s="128"/>
      <c r="N61" s="128"/>
      <c r="O61" s="128"/>
      <c r="P61" s="128"/>
    </row>
    <row r="62" spans="1:16" ht="14.25" customHeight="1" thickBot="1" x14ac:dyDescent="0.25">
      <c r="A62" s="293">
        <v>17</v>
      </c>
      <c r="B62" s="358" t="s">
        <v>371</v>
      </c>
      <c r="C62" s="358"/>
      <c r="D62" s="358"/>
      <c r="E62" s="358"/>
      <c r="F62" s="358"/>
      <c r="G62" s="441" t="s">
        <v>43</v>
      </c>
      <c r="H62" s="441"/>
      <c r="I62" s="441"/>
      <c r="J62" s="441"/>
      <c r="K62" s="442"/>
    </row>
    <row r="63" spans="1:16" ht="15" thickBot="1" x14ac:dyDescent="0.25">
      <c r="A63" s="436" t="s">
        <v>44</v>
      </c>
      <c r="B63" s="437"/>
      <c r="C63" s="437"/>
      <c r="D63" s="437"/>
      <c r="E63" s="437"/>
      <c r="F63" s="437"/>
      <c r="G63" s="437"/>
      <c r="H63" s="437"/>
      <c r="I63" s="437"/>
      <c r="J63" s="437"/>
      <c r="K63" s="437"/>
    </row>
    <row r="64" spans="1:16" ht="27.6" customHeight="1" x14ac:dyDescent="0.2">
      <c r="A64" s="410" t="s">
        <v>45</v>
      </c>
      <c r="B64" s="411"/>
      <c r="C64" s="411"/>
      <c r="D64" s="411"/>
      <c r="E64" s="411"/>
      <c r="F64" s="411"/>
      <c r="G64" s="411"/>
      <c r="H64" s="411"/>
      <c r="I64" s="411"/>
      <c r="J64" s="411"/>
      <c r="K64" s="412"/>
    </row>
    <row r="65" spans="1:11" ht="24.75" customHeight="1" x14ac:dyDescent="0.2">
      <c r="A65" s="404" t="s">
        <v>46</v>
      </c>
      <c r="B65" s="405"/>
      <c r="C65" s="405"/>
      <c r="D65" s="405"/>
      <c r="E65" s="405"/>
      <c r="F65" s="405"/>
      <c r="G65" s="405"/>
      <c r="H65" s="405"/>
      <c r="I65" s="405"/>
      <c r="J65" s="405"/>
      <c r="K65" s="406"/>
    </row>
    <row r="66" spans="1:11" ht="24.75" customHeight="1" x14ac:dyDescent="0.2">
      <c r="A66" s="277">
        <v>1</v>
      </c>
      <c r="B66" s="431" t="s">
        <v>330</v>
      </c>
      <c r="C66" s="431"/>
      <c r="D66" s="431"/>
      <c r="E66" s="431"/>
      <c r="F66" s="431"/>
      <c r="G66" s="431"/>
      <c r="H66" s="431"/>
      <c r="I66" s="431"/>
      <c r="J66" s="431"/>
      <c r="K66" s="69"/>
    </row>
    <row r="67" spans="1:11" x14ac:dyDescent="0.2">
      <c r="A67" s="282">
        <v>2</v>
      </c>
      <c r="B67" s="244" t="s">
        <v>310</v>
      </c>
      <c r="C67" s="367"/>
      <c r="D67" s="367"/>
      <c r="E67" s="367"/>
      <c r="F67" s="367"/>
      <c r="G67" s="367"/>
      <c r="H67" s="367"/>
      <c r="I67" s="367"/>
      <c r="J67" s="367"/>
      <c r="K67" s="368"/>
    </row>
    <row r="68" spans="1:11" ht="14.25" customHeight="1" x14ac:dyDescent="0.2">
      <c r="A68" s="282">
        <v>3</v>
      </c>
      <c r="B68" s="244" t="s">
        <v>311</v>
      </c>
      <c r="C68" s="367"/>
      <c r="D68" s="367"/>
      <c r="E68" s="367"/>
      <c r="F68" s="367"/>
      <c r="G68" s="367"/>
      <c r="H68" s="11" t="s">
        <v>18</v>
      </c>
      <c r="I68" s="367"/>
      <c r="J68" s="367"/>
      <c r="K68" s="368"/>
    </row>
    <row r="69" spans="1:11" ht="14.25" customHeight="1" x14ac:dyDescent="0.2">
      <c r="A69" s="282">
        <v>4</v>
      </c>
      <c r="B69" s="244" t="s">
        <v>312</v>
      </c>
      <c r="C69" s="367"/>
      <c r="D69" s="367"/>
      <c r="E69" s="11" t="s">
        <v>19</v>
      </c>
      <c r="F69" s="367"/>
      <c r="G69" s="367"/>
      <c r="H69" s="11" t="s">
        <v>20</v>
      </c>
      <c r="I69" s="367"/>
      <c r="J69" s="367"/>
      <c r="K69" s="368"/>
    </row>
    <row r="70" spans="1:11" ht="14.25" customHeight="1" x14ac:dyDescent="0.2">
      <c r="A70" s="282">
        <v>5</v>
      </c>
      <c r="B70" s="244" t="s">
        <v>313</v>
      </c>
      <c r="C70" s="367"/>
      <c r="D70" s="367"/>
      <c r="E70" s="367"/>
      <c r="F70" s="367"/>
      <c r="G70" s="367"/>
      <c r="H70" s="367"/>
      <c r="I70" s="367"/>
      <c r="J70" s="367"/>
      <c r="K70" s="368"/>
    </row>
    <row r="71" spans="1:11" ht="14.25" customHeight="1" x14ac:dyDescent="0.2">
      <c r="A71" s="282">
        <v>6</v>
      </c>
      <c r="B71" s="360" t="s">
        <v>314</v>
      </c>
      <c r="C71" s="360"/>
      <c r="D71" s="367"/>
      <c r="E71" s="367"/>
      <c r="F71" s="367"/>
      <c r="G71" s="367"/>
      <c r="H71" s="367"/>
      <c r="I71" s="367"/>
      <c r="J71" s="367"/>
      <c r="K71" s="368"/>
    </row>
    <row r="72" spans="1:11" ht="14.25" customHeight="1" x14ac:dyDescent="0.2">
      <c r="A72" s="282">
        <v>7</v>
      </c>
      <c r="B72" s="360" t="s">
        <v>3</v>
      </c>
      <c r="C72" s="360"/>
      <c r="D72" s="367"/>
      <c r="E72" s="367"/>
      <c r="F72" s="367"/>
      <c r="G72" s="367"/>
      <c r="H72" s="367"/>
      <c r="I72" s="367"/>
      <c r="J72" s="367"/>
      <c r="K72" s="368"/>
    </row>
    <row r="73" spans="1:11" ht="14.25" customHeight="1" x14ac:dyDescent="0.2">
      <c r="A73" s="282">
        <v>8</v>
      </c>
      <c r="B73" s="360" t="s">
        <v>315</v>
      </c>
      <c r="C73" s="360"/>
      <c r="D73" s="360"/>
      <c r="E73" s="360"/>
      <c r="F73" s="360"/>
      <c r="G73" s="362"/>
      <c r="H73" s="362"/>
      <c r="I73" s="362"/>
      <c r="J73" s="362"/>
      <c r="K73" s="363"/>
    </row>
    <row r="74" spans="1:11" ht="14.25" customHeight="1" x14ac:dyDescent="0.2">
      <c r="A74" s="282">
        <v>9</v>
      </c>
      <c r="B74" s="360" t="s">
        <v>329</v>
      </c>
      <c r="C74" s="360"/>
      <c r="D74" s="360"/>
      <c r="E74" s="360"/>
      <c r="F74" s="360"/>
      <c r="G74" s="380"/>
      <c r="H74" s="367"/>
      <c r="I74" s="367"/>
      <c r="J74" s="367"/>
      <c r="K74" s="368"/>
    </row>
    <row r="75" spans="1:11" ht="14.25" customHeight="1" x14ac:dyDescent="0.2">
      <c r="A75" s="282">
        <v>10</v>
      </c>
      <c r="B75" s="360" t="s">
        <v>318</v>
      </c>
      <c r="C75" s="360"/>
      <c r="D75" s="360"/>
      <c r="E75" s="360"/>
      <c r="F75" s="360"/>
      <c r="G75" s="362"/>
      <c r="H75" s="362"/>
      <c r="I75" s="362"/>
      <c r="J75" s="362"/>
      <c r="K75" s="363"/>
    </row>
    <row r="76" spans="1:11" ht="14.25" customHeight="1" x14ac:dyDescent="0.2">
      <c r="A76" s="282">
        <v>11</v>
      </c>
      <c r="B76" s="360" t="s">
        <v>472</v>
      </c>
      <c r="C76" s="360"/>
      <c r="D76" s="360"/>
      <c r="E76" s="360"/>
      <c r="F76" s="362"/>
      <c r="G76" s="362"/>
      <c r="H76" s="362"/>
      <c r="I76" s="362"/>
      <c r="J76" s="362"/>
      <c r="K76" s="363"/>
    </row>
    <row r="77" spans="1:11" x14ac:dyDescent="0.2">
      <c r="A77" s="292">
        <v>12</v>
      </c>
      <c r="B77" s="356" t="s">
        <v>487</v>
      </c>
      <c r="C77" s="356"/>
      <c r="D77" s="356"/>
      <c r="E77" s="356"/>
      <c r="F77" s="356"/>
      <c r="G77" s="356"/>
      <c r="H77" s="426"/>
      <c r="I77" s="426"/>
      <c r="J77" s="426"/>
      <c r="K77" s="427"/>
    </row>
    <row r="78" spans="1:11" ht="14.25" customHeight="1" x14ac:dyDescent="0.2">
      <c r="A78" s="292">
        <v>13</v>
      </c>
      <c r="B78" s="356" t="s">
        <v>319</v>
      </c>
      <c r="C78" s="356"/>
      <c r="D78" s="356"/>
      <c r="E78" s="356"/>
      <c r="F78" s="356"/>
      <c r="G78" s="356"/>
      <c r="H78" s="356"/>
      <c r="I78" s="356"/>
      <c r="J78" s="356"/>
      <c r="K78" s="361"/>
    </row>
    <row r="79" spans="1:11" ht="24" x14ac:dyDescent="0.2">
      <c r="A79" s="421" t="s">
        <v>38</v>
      </c>
      <c r="B79" s="422"/>
      <c r="C79" s="422"/>
      <c r="D79" s="422"/>
      <c r="E79" s="422"/>
      <c r="F79" s="422"/>
      <c r="G79" s="423"/>
      <c r="H79" s="384" t="s">
        <v>39</v>
      </c>
      <c r="I79" s="385"/>
      <c r="J79" s="84" t="s">
        <v>40</v>
      </c>
      <c r="K79" s="26" t="s">
        <v>41</v>
      </c>
    </row>
    <row r="80" spans="1:11" ht="14.25" customHeight="1" x14ac:dyDescent="0.2">
      <c r="A80" s="292" t="s">
        <v>473</v>
      </c>
      <c r="B80" s="307"/>
      <c r="C80" s="356" t="s">
        <v>321</v>
      </c>
      <c r="D80" s="356"/>
      <c r="E80" s="356"/>
      <c r="F80" s="356"/>
      <c r="G80" s="357"/>
      <c r="H80" s="369"/>
      <c r="I80" s="370"/>
      <c r="J80" s="67"/>
      <c r="K80" s="68"/>
    </row>
    <row r="81" spans="1:11" ht="14.25" customHeight="1" x14ac:dyDescent="0.2">
      <c r="A81" s="292" t="s">
        <v>474</v>
      </c>
      <c r="B81" s="307"/>
      <c r="C81" s="356" t="s">
        <v>322</v>
      </c>
      <c r="D81" s="356"/>
      <c r="E81" s="356"/>
      <c r="F81" s="356"/>
      <c r="G81" s="357"/>
      <c r="H81" s="369"/>
      <c r="I81" s="370"/>
      <c r="J81" s="67"/>
      <c r="K81" s="68"/>
    </row>
    <row r="82" spans="1:11" ht="14.25" customHeight="1" x14ac:dyDescent="0.2">
      <c r="A82" s="292" t="s">
        <v>475</v>
      </c>
      <c r="B82" s="307"/>
      <c r="C82" s="356" t="s">
        <v>323</v>
      </c>
      <c r="D82" s="356"/>
      <c r="E82" s="356"/>
      <c r="F82" s="356"/>
      <c r="G82" s="357"/>
      <c r="H82" s="369"/>
      <c r="I82" s="370"/>
      <c r="J82" s="67"/>
      <c r="K82" s="68"/>
    </row>
    <row r="83" spans="1:11" ht="14.25" customHeight="1" x14ac:dyDescent="0.2">
      <c r="A83" s="292" t="s">
        <v>476</v>
      </c>
      <c r="B83" s="307"/>
      <c r="C83" s="356" t="s">
        <v>324</v>
      </c>
      <c r="D83" s="356"/>
      <c r="E83" s="356"/>
      <c r="F83" s="356"/>
      <c r="G83" s="357"/>
      <c r="H83" s="369"/>
      <c r="I83" s="370"/>
      <c r="J83" s="67"/>
      <c r="K83" s="68"/>
    </row>
    <row r="84" spans="1:11" ht="14.25" customHeight="1" x14ac:dyDescent="0.2">
      <c r="A84" s="292" t="s">
        <v>477</v>
      </c>
      <c r="B84" s="307"/>
      <c r="C84" s="356" t="s">
        <v>325</v>
      </c>
      <c r="D84" s="356"/>
      <c r="E84" s="356"/>
      <c r="F84" s="356"/>
      <c r="G84" s="357"/>
      <c r="H84" s="369"/>
      <c r="I84" s="370"/>
      <c r="J84" s="67"/>
      <c r="K84" s="68"/>
    </row>
    <row r="85" spans="1:11" ht="14.25" customHeight="1" x14ac:dyDescent="0.2">
      <c r="A85" s="292" t="s">
        <v>478</v>
      </c>
      <c r="B85" s="307"/>
      <c r="C85" s="356" t="s">
        <v>326</v>
      </c>
      <c r="D85" s="356"/>
      <c r="E85" s="356"/>
      <c r="F85" s="356"/>
      <c r="G85" s="357"/>
      <c r="H85" s="369"/>
      <c r="I85" s="370"/>
      <c r="J85" s="67"/>
      <c r="K85" s="68"/>
    </row>
    <row r="86" spans="1:11" ht="14.25" customHeight="1" x14ac:dyDescent="0.2">
      <c r="A86" s="292" t="s">
        <v>479</v>
      </c>
      <c r="B86" s="307"/>
      <c r="C86" s="356" t="s">
        <v>327</v>
      </c>
      <c r="D86" s="356"/>
      <c r="E86" s="356"/>
      <c r="F86" s="356"/>
      <c r="G86" s="357"/>
      <c r="H86" s="369"/>
      <c r="I86" s="370"/>
      <c r="J86" s="67"/>
      <c r="K86" s="68"/>
    </row>
    <row r="87" spans="1:11" ht="14.25" customHeight="1" x14ac:dyDescent="0.2">
      <c r="A87" s="292">
        <v>14</v>
      </c>
      <c r="B87" s="356" t="s">
        <v>488</v>
      </c>
      <c r="C87" s="356"/>
      <c r="D87" s="356"/>
      <c r="E87" s="356"/>
      <c r="F87" s="356"/>
      <c r="G87" s="356"/>
      <c r="H87" s="356"/>
      <c r="I87" s="356"/>
      <c r="J87" s="356"/>
      <c r="K87" s="361"/>
    </row>
    <row r="88" spans="1:11" ht="24" x14ac:dyDescent="0.2">
      <c r="A88" s="421" t="s">
        <v>38</v>
      </c>
      <c r="B88" s="422"/>
      <c r="C88" s="422"/>
      <c r="D88" s="422"/>
      <c r="E88" s="422"/>
      <c r="F88" s="422"/>
      <c r="G88" s="423"/>
      <c r="H88" s="384" t="s">
        <v>39</v>
      </c>
      <c r="I88" s="385"/>
      <c r="J88" s="84" t="s">
        <v>40</v>
      </c>
      <c r="K88" s="26" t="s">
        <v>41</v>
      </c>
    </row>
    <row r="89" spans="1:11" x14ac:dyDescent="0.2">
      <c r="A89" s="292" t="s">
        <v>480</v>
      </c>
      <c r="B89" s="307"/>
      <c r="C89" s="356" t="s">
        <v>321</v>
      </c>
      <c r="D89" s="356"/>
      <c r="E89" s="356"/>
      <c r="F89" s="356"/>
      <c r="G89" s="357"/>
      <c r="H89" s="369"/>
      <c r="I89" s="370"/>
      <c r="J89" s="67"/>
      <c r="K89" s="68"/>
    </row>
    <row r="90" spans="1:11" x14ac:dyDescent="0.2">
      <c r="A90" s="292" t="s">
        <v>481</v>
      </c>
      <c r="B90" s="307"/>
      <c r="C90" s="356" t="s">
        <v>322</v>
      </c>
      <c r="D90" s="356"/>
      <c r="E90" s="356"/>
      <c r="F90" s="356"/>
      <c r="G90" s="357"/>
      <c r="H90" s="369"/>
      <c r="I90" s="370"/>
      <c r="J90" s="67"/>
      <c r="K90" s="68"/>
    </row>
    <row r="91" spans="1:11" x14ac:dyDescent="0.2">
      <c r="A91" s="292" t="s">
        <v>482</v>
      </c>
      <c r="B91" s="307"/>
      <c r="C91" s="356" t="s">
        <v>323</v>
      </c>
      <c r="D91" s="356"/>
      <c r="E91" s="356"/>
      <c r="F91" s="356"/>
      <c r="G91" s="357"/>
      <c r="H91" s="369"/>
      <c r="I91" s="370"/>
      <c r="J91" s="67"/>
      <c r="K91" s="68"/>
    </row>
    <row r="92" spans="1:11" x14ac:dyDescent="0.2">
      <c r="A92" s="292" t="s">
        <v>483</v>
      </c>
      <c r="B92" s="307"/>
      <c r="C92" s="356" t="s">
        <v>324</v>
      </c>
      <c r="D92" s="356"/>
      <c r="E92" s="356"/>
      <c r="F92" s="356"/>
      <c r="G92" s="357"/>
      <c r="H92" s="369"/>
      <c r="I92" s="370"/>
      <c r="J92" s="67"/>
      <c r="K92" s="68"/>
    </row>
    <row r="93" spans="1:11" x14ac:dyDescent="0.2">
      <c r="A93" s="292" t="s">
        <v>484</v>
      </c>
      <c r="B93" s="307"/>
      <c r="C93" s="356" t="s">
        <v>325</v>
      </c>
      <c r="D93" s="356"/>
      <c r="E93" s="356"/>
      <c r="F93" s="356"/>
      <c r="G93" s="357"/>
      <c r="H93" s="413"/>
      <c r="I93" s="414"/>
      <c r="J93" s="67"/>
      <c r="K93" s="68"/>
    </row>
    <row r="94" spans="1:11" x14ac:dyDescent="0.2">
      <c r="A94" s="292" t="s">
        <v>485</v>
      </c>
      <c r="B94" s="307"/>
      <c r="C94" s="356" t="s">
        <v>326</v>
      </c>
      <c r="D94" s="356"/>
      <c r="E94" s="356"/>
      <c r="F94" s="356"/>
      <c r="G94" s="357"/>
      <c r="H94" s="369"/>
      <c r="I94" s="370"/>
      <c r="J94" s="67"/>
      <c r="K94" s="68"/>
    </row>
    <row r="95" spans="1:11" ht="15" thickBot="1" x14ac:dyDescent="0.25">
      <c r="A95" s="293" t="s">
        <v>486</v>
      </c>
      <c r="B95" s="308"/>
      <c r="C95" s="358" t="s">
        <v>327</v>
      </c>
      <c r="D95" s="358"/>
      <c r="E95" s="358"/>
      <c r="F95" s="358"/>
      <c r="G95" s="359"/>
      <c r="H95" s="424"/>
      <c r="I95" s="425"/>
      <c r="J95" s="80"/>
      <c r="K95" s="81"/>
    </row>
    <row r="96" spans="1:11" x14ac:dyDescent="0.2">
      <c r="A96" s="434" t="s">
        <v>47</v>
      </c>
      <c r="B96" s="434"/>
      <c r="C96" s="434"/>
      <c r="D96" s="434"/>
      <c r="E96" s="434"/>
      <c r="F96" s="434"/>
      <c r="G96" s="434"/>
      <c r="H96" s="434"/>
      <c r="I96" s="434"/>
      <c r="J96" s="434"/>
      <c r="K96" s="435"/>
    </row>
    <row r="97" spans="1:11" ht="15.75" customHeight="1" x14ac:dyDescent="0.2">
      <c r="A97" s="389" t="s">
        <v>48</v>
      </c>
      <c r="B97" s="390"/>
      <c r="C97" s="390"/>
      <c r="D97" s="390"/>
      <c r="E97" s="390"/>
      <c r="F97" s="390"/>
      <c r="G97" s="390"/>
      <c r="H97" s="390"/>
      <c r="I97" s="390"/>
      <c r="J97" s="390"/>
      <c r="K97" s="391"/>
    </row>
  </sheetData>
  <sheetProtection algorithmName="SHA-512" hashValue="io73OzEcljyYzYdO5pvqDsW0y2imHM2K8pRsipa5/cpsHki6bt+3S2i3EbLohHmJIJ2CQpZJvUL7jd/YbjF6Og==" saltValue="bZAtm9HUJxvU1gxKzPLG/Q==" spinCount="100000" sheet="1" formatColumns="0" formatRows="0"/>
  <dataConsolidate link="1"/>
  <customSheetViews>
    <customSheetView guid="{E2D1A495-8887-4962-A155-52A1ACC89596}" showPageBreaks="1" showGridLines="0" printArea="1">
      <selection activeCell="A9" sqref="A9"/>
      <rowBreaks count="1" manualBreakCount="1">
        <brk id="57" min="1" max="11" man="1"/>
      </rowBreaks>
      <pageMargins left="0" right="0" top="0" bottom="0" header="0" footer="0"/>
      <pageSetup scale="68" orientation="portrait" r:id="rId1"/>
    </customSheetView>
  </customSheetViews>
  <mergeCells count="157">
    <mergeCell ref="B18:C18"/>
    <mergeCell ref="B19:C19"/>
    <mergeCell ref="C58:G58"/>
    <mergeCell ref="C59:G59"/>
    <mergeCell ref="C47:G47"/>
    <mergeCell ref="C48:G48"/>
    <mergeCell ref="C49:G49"/>
    <mergeCell ref="C50:G50"/>
    <mergeCell ref="C53:G53"/>
    <mergeCell ref="C54:G54"/>
    <mergeCell ref="C55:G55"/>
    <mergeCell ref="C56:G56"/>
    <mergeCell ref="C57:G57"/>
    <mergeCell ref="A96:K96"/>
    <mergeCell ref="A12:K12"/>
    <mergeCell ref="A2:K2"/>
    <mergeCell ref="A63:K63"/>
    <mergeCell ref="H82:I82"/>
    <mergeCell ref="H81:I81"/>
    <mergeCell ref="H80:I80"/>
    <mergeCell ref="H79:I79"/>
    <mergeCell ref="J61:K61"/>
    <mergeCell ref="H57:I57"/>
    <mergeCell ref="H58:I58"/>
    <mergeCell ref="H59:I59"/>
    <mergeCell ref="D72:K72"/>
    <mergeCell ref="C70:K70"/>
    <mergeCell ref="I69:K69"/>
    <mergeCell ref="C69:D69"/>
    <mergeCell ref="F69:G69"/>
    <mergeCell ref="G62:K62"/>
    <mergeCell ref="H10:K10"/>
    <mergeCell ref="A10:D10"/>
    <mergeCell ref="B51:K51"/>
    <mergeCell ref="C67:K67"/>
    <mergeCell ref="C68:G68"/>
    <mergeCell ref="H56:I56"/>
    <mergeCell ref="H46:I46"/>
    <mergeCell ref="H48:I48"/>
    <mergeCell ref="H52:I52"/>
    <mergeCell ref="H55:I55"/>
    <mergeCell ref="B60:G60"/>
    <mergeCell ref="B61:I61"/>
    <mergeCell ref="B62:F62"/>
    <mergeCell ref="B66:J66"/>
    <mergeCell ref="B24:J24"/>
    <mergeCell ref="B25:J25"/>
    <mergeCell ref="B37:J37"/>
    <mergeCell ref="B38:J38"/>
    <mergeCell ref="B27:J27"/>
    <mergeCell ref="B28:J28"/>
    <mergeCell ref="B42:K42"/>
    <mergeCell ref="B39:F39"/>
    <mergeCell ref="B40:E40"/>
    <mergeCell ref="B41:G41"/>
    <mergeCell ref="F40:K40"/>
    <mergeCell ref="H41:K41"/>
    <mergeCell ref="G39:K39"/>
    <mergeCell ref="C44:G44"/>
    <mergeCell ref="C45:G45"/>
    <mergeCell ref="C46:G46"/>
    <mergeCell ref="G73:K73"/>
    <mergeCell ref="B31:J31"/>
    <mergeCell ref="H54:I54"/>
    <mergeCell ref="A43:G43"/>
    <mergeCell ref="A52:G52"/>
    <mergeCell ref="A88:G88"/>
    <mergeCell ref="D71:K71"/>
    <mergeCell ref="H95:I95"/>
    <mergeCell ref="H89:I89"/>
    <mergeCell ref="H90:I90"/>
    <mergeCell ref="I68:K68"/>
    <mergeCell ref="A79:G79"/>
    <mergeCell ref="H91:I91"/>
    <mergeCell ref="H92:I92"/>
    <mergeCell ref="H88:I88"/>
    <mergeCell ref="G74:K74"/>
    <mergeCell ref="H86:I86"/>
    <mergeCell ref="H77:K77"/>
    <mergeCell ref="H85:I85"/>
    <mergeCell ref="H84:I84"/>
    <mergeCell ref="H83:I83"/>
    <mergeCell ref="H94:I94"/>
    <mergeCell ref="H60:K60"/>
    <mergeCell ref="B32:J32"/>
    <mergeCell ref="A97:K97"/>
    <mergeCell ref="D3:K3"/>
    <mergeCell ref="D4:K4"/>
    <mergeCell ref="A4:C4"/>
    <mergeCell ref="A5:C5"/>
    <mergeCell ref="A6:C6"/>
    <mergeCell ref="A7:C7"/>
    <mergeCell ref="D7:K7"/>
    <mergeCell ref="A13:K13"/>
    <mergeCell ref="A65:K65"/>
    <mergeCell ref="A23:J23"/>
    <mergeCell ref="D19:K19"/>
    <mergeCell ref="F76:K76"/>
    <mergeCell ref="A64:K64"/>
    <mergeCell ref="H50:I50"/>
    <mergeCell ref="H53:I53"/>
    <mergeCell ref="H47:I47"/>
    <mergeCell ref="B36:J36"/>
    <mergeCell ref="H93:I93"/>
    <mergeCell ref="A3:C3"/>
    <mergeCell ref="G6:K6"/>
    <mergeCell ref="D8:K8"/>
    <mergeCell ref="A11:C11"/>
    <mergeCell ref="D11:K11"/>
    <mergeCell ref="A1:K1"/>
    <mergeCell ref="F16:G16"/>
    <mergeCell ref="C17:K17"/>
    <mergeCell ref="C16:D16"/>
    <mergeCell ref="H49:I49"/>
    <mergeCell ref="A8:C8"/>
    <mergeCell ref="I16:K16"/>
    <mergeCell ref="I15:K15"/>
    <mergeCell ref="D18:K18"/>
    <mergeCell ref="C14:K14"/>
    <mergeCell ref="C15:G15"/>
    <mergeCell ref="B26:J26"/>
    <mergeCell ref="G21:K21"/>
    <mergeCell ref="A9:K9"/>
    <mergeCell ref="B29:J29"/>
    <mergeCell ref="B30:J30"/>
    <mergeCell ref="B34:J34"/>
    <mergeCell ref="B35:J35"/>
    <mergeCell ref="H43:I43"/>
    <mergeCell ref="H44:I44"/>
    <mergeCell ref="H45:I45"/>
    <mergeCell ref="G5:K5"/>
    <mergeCell ref="G20:K20"/>
    <mergeCell ref="B33:J33"/>
    <mergeCell ref="C89:G89"/>
    <mergeCell ref="C90:G90"/>
    <mergeCell ref="C91:G91"/>
    <mergeCell ref="C92:G92"/>
    <mergeCell ref="C93:G93"/>
    <mergeCell ref="C94:G94"/>
    <mergeCell ref="C95:G95"/>
    <mergeCell ref="B71:C71"/>
    <mergeCell ref="B72:C72"/>
    <mergeCell ref="B73:F73"/>
    <mergeCell ref="B74:F74"/>
    <mergeCell ref="B75:F75"/>
    <mergeCell ref="B76:E76"/>
    <mergeCell ref="B77:G77"/>
    <mergeCell ref="B78:K78"/>
    <mergeCell ref="B87:K87"/>
    <mergeCell ref="C80:G80"/>
    <mergeCell ref="C81:G81"/>
    <mergeCell ref="C82:G82"/>
    <mergeCell ref="C83:G83"/>
    <mergeCell ref="C84:G84"/>
    <mergeCell ref="C85:G85"/>
    <mergeCell ref="C86:G86"/>
    <mergeCell ref="G75:K75"/>
  </mergeCells>
  <phoneticPr fontId="32" type="noConversion"/>
  <conditionalFormatting sqref="A41 H41 A51 H52:K52 H77:K77 H79:K79 H88:K88">
    <cfRule type="expression" dxfId="252" priority="31">
      <formula>#REF!</formula>
    </cfRule>
  </conditionalFormatting>
  <conditionalFormatting sqref="K66:K68 A66:A78 C67:D68 F67:G68 I67:J68 E67:E69 H67:H69 D71:K72 H77:K77 H79:K79 A87 H88:K88">
    <cfRule type="expression" dxfId="251" priority="36">
      <formula>#REF!</formula>
    </cfRule>
  </conditionalFormatting>
  <dataValidations xWindow="633" yWindow="659" count="107">
    <dataValidation allowBlank="1" showInputMessage="1" showErrorMessage="1" promptTitle="From" prompt="Enter the start hour of operation as other than CCBHC on Sunday." sqref="H89:I89 H53:I53" xr:uid="{00000000-0002-0000-0000-000000000000}"/>
    <dataValidation allowBlank="1" showInputMessage="1" showErrorMessage="1" promptTitle="To" prompt="Enter the end hour of operation as other than CCBHC on Sunday." sqref="J89 J53" xr:uid="{00000000-0002-0000-0000-000001000000}"/>
    <dataValidation allowBlank="1" showInputMessage="1" showErrorMessage="1" promptTitle="Total Hours" prompt="Enter the total hours of operation as other than CCBHC on Sunday." sqref="K89 K53" xr:uid="{00000000-0002-0000-0000-000002000000}"/>
    <dataValidation allowBlank="1" showInputMessage="1" showErrorMessage="1" promptTitle="From" prompt="Enter the start hour of operation as other than CCBHC on Monday." sqref="H90:I90 H54:I54" xr:uid="{00000000-0002-0000-0000-000003000000}"/>
    <dataValidation allowBlank="1" showInputMessage="1" showErrorMessage="1" promptTitle="To" prompt="Enter the end hour of operation as other than CCBHC on Monday." sqref="J90 J54" xr:uid="{00000000-0002-0000-0000-000004000000}"/>
    <dataValidation allowBlank="1" showInputMessage="1" showErrorMessage="1" promptTitle="Total Hours" prompt="Enter the total hours of operation as other than CCBHC on Monday." sqref="K90 K54" xr:uid="{00000000-0002-0000-0000-000005000000}"/>
    <dataValidation allowBlank="1" showInputMessage="1" showErrorMessage="1" promptTitle="From" prompt="Enter the start hour of operation as other than CCBHC on Tuesday." sqref="H91:I91 H55:I55" xr:uid="{00000000-0002-0000-0000-000006000000}"/>
    <dataValidation allowBlank="1" showInputMessage="1" showErrorMessage="1" promptTitle="To" prompt="Enter the end hour of operation as other than CCBHC on Tuesday." sqref="J91 J55" xr:uid="{00000000-0002-0000-0000-000007000000}"/>
    <dataValidation allowBlank="1" showInputMessage="1" showErrorMessage="1" promptTitle="Total Hours" prompt="Enter the total hours of operation as other than CCBHC on Tuesday." sqref="K91 K55" xr:uid="{00000000-0002-0000-0000-000008000000}"/>
    <dataValidation allowBlank="1" showInputMessage="1" showErrorMessage="1" promptTitle="From" prompt="Enter the start hour of operation as other than CCBHC on Wednesday." sqref="H92:I92 H56:I56" xr:uid="{00000000-0002-0000-0000-000009000000}"/>
    <dataValidation allowBlank="1" showInputMessage="1" showErrorMessage="1" promptTitle="To" prompt="Enter the end hour of operation as other than CCBHC on Wednesday." sqref="J92 J56" xr:uid="{00000000-0002-0000-0000-00000A000000}"/>
    <dataValidation allowBlank="1" showInputMessage="1" showErrorMessage="1" promptTitle="Total Hours" prompt="Enter the total hours of operation as other than CCBHC on Wednesday." sqref="K92 K56" xr:uid="{00000000-0002-0000-0000-00000B000000}"/>
    <dataValidation allowBlank="1" showInputMessage="1" showErrorMessage="1" promptTitle="From" prompt="Enter the start hour of operation as other than CCBHC on Thursday." sqref="H93:I93 H57:I57" xr:uid="{00000000-0002-0000-0000-00000C000000}"/>
    <dataValidation allowBlank="1" showInputMessage="1" showErrorMessage="1" promptTitle="To" prompt="Enter the end hour of operation as other than CCBHC on Thursday." sqref="J93 J57" xr:uid="{00000000-0002-0000-0000-00000D000000}"/>
    <dataValidation allowBlank="1" showInputMessage="1" showErrorMessage="1" promptTitle="Total Hours" prompt="Enter the total hours of operation as other than CCBHC on Thursday." sqref="K93 K57" xr:uid="{00000000-0002-0000-0000-00000E000000}"/>
    <dataValidation allowBlank="1" showInputMessage="1" showErrorMessage="1" promptTitle="From" prompt="Enter the start hour of operation as other than CCBHC on Friday." sqref="H94:I94 H58:I58" xr:uid="{00000000-0002-0000-0000-00000F000000}"/>
    <dataValidation allowBlank="1" showInputMessage="1" showErrorMessage="1" promptTitle="To" prompt="Enter the end hour of operation as other than CCBHC on Friday." sqref="J94 J58" xr:uid="{00000000-0002-0000-0000-000010000000}"/>
    <dataValidation allowBlank="1" showInputMessage="1" showErrorMessage="1" promptTitle="Total Hours" prompt="Enter the total hours of operation as other than CCBHC on Friday." sqref="K94 K58" xr:uid="{00000000-0002-0000-0000-000011000000}"/>
    <dataValidation allowBlank="1" showInputMessage="1" showErrorMessage="1" promptTitle="From" prompt="Enter the start hour of operation as other than CCBHC on Saturday." sqref="H59:I59 H95:I95" xr:uid="{00000000-0002-0000-0000-000012000000}"/>
    <dataValidation allowBlank="1" showInputMessage="1" showErrorMessage="1" promptTitle="To" prompt="Enter the end hour of operation as other than CCBHC on Saturday." sqref="J59 J95" xr:uid="{00000000-0002-0000-0000-000013000000}"/>
    <dataValidation allowBlank="1" showInputMessage="1" showErrorMessage="1" promptTitle="Total Hours" prompt="Enter the total hours of operation as other than CCBHC on Saturday." sqref="K59 K95" xr:uid="{00000000-0002-0000-0000-000014000000}"/>
    <dataValidation allowBlank="1" showInputMessage="1" showErrorMessage="1" promptTitle="From" prompt="Enter the start hour of operation as CCBHC on Sunday." sqref="H80:I80 H44:I44" xr:uid="{00000000-0002-0000-0000-000015000000}"/>
    <dataValidation allowBlank="1" showInputMessage="1" showErrorMessage="1" promptTitle="To" prompt="Enter the end hour of operation as CCBHC on Sunday." sqref="J80 J44" xr:uid="{00000000-0002-0000-0000-000016000000}"/>
    <dataValidation allowBlank="1" showInputMessage="1" showErrorMessage="1" promptTitle="Total Hours" prompt="Enter the total hours of operation as CCBHC on Sunday." sqref="K80 K44" xr:uid="{00000000-0002-0000-0000-000017000000}"/>
    <dataValidation allowBlank="1" showInputMessage="1" showErrorMessage="1" promptTitle="From" prompt="Enter the start hour of operation as CCBHC on Monday." sqref="H81:I81 H45:I45" xr:uid="{00000000-0002-0000-0000-000018000000}"/>
    <dataValidation allowBlank="1" showInputMessage="1" showErrorMessage="1" promptTitle="To" prompt="Enter the end hour of operation as CCBHC on Monday." sqref="J81 J45" xr:uid="{00000000-0002-0000-0000-000019000000}"/>
    <dataValidation allowBlank="1" showInputMessage="1" showErrorMessage="1" promptTitle="Total Hours" prompt="Enter the total hours of operation as CCBHC on Monday." sqref="K81 K45" xr:uid="{00000000-0002-0000-0000-00001A000000}"/>
    <dataValidation allowBlank="1" showInputMessage="1" showErrorMessage="1" promptTitle="From" prompt="Enter the start hour of operation as CCBHC on Tuesday." sqref="H82:I82 H46:I46" xr:uid="{00000000-0002-0000-0000-00001B000000}"/>
    <dataValidation allowBlank="1" showInputMessage="1" showErrorMessage="1" promptTitle="To" prompt="Enter the end hour of operation as CCBHC on Tuesday." sqref="J82 J46" xr:uid="{00000000-0002-0000-0000-00001C000000}"/>
    <dataValidation allowBlank="1" showInputMessage="1" showErrorMessage="1" promptTitle="Total Hours" prompt="Enter the total hours of operation as CCBHC on Tuesday." sqref="K82 K46" xr:uid="{00000000-0002-0000-0000-00001D000000}"/>
    <dataValidation allowBlank="1" showInputMessage="1" showErrorMessage="1" promptTitle="From" prompt="Enter the start hour of operation as CCBHC on Wednesday." sqref="H83:I83 H47:I47" xr:uid="{00000000-0002-0000-0000-00001E000000}"/>
    <dataValidation allowBlank="1" showInputMessage="1" showErrorMessage="1" promptTitle="To" prompt="Enter the end hour of operation as CCBHC on Wednesday." sqref="J83 J47" xr:uid="{00000000-0002-0000-0000-00001F000000}"/>
    <dataValidation allowBlank="1" showInputMessage="1" showErrorMessage="1" promptTitle="Total Hours" prompt="Enter the total hours of operation as CCBHC on Wednesday." sqref="K83 K47" xr:uid="{00000000-0002-0000-0000-000020000000}"/>
    <dataValidation allowBlank="1" showInputMessage="1" showErrorMessage="1" promptTitle="From" prompt="Enter the start hour of operation as CCBHC on Thursday." sqref="H84:I84 H48:I48" xr:uid="{00000000-0002-0000-0000-000021000000}"/>
    <dataValidation allowBlank="1" showInputMessage="1" showErrorMessage="1" promptTitle="To" prompt="Enter the end hour of operation as CCBHC on Thursday." sqref="J84 J48" xr:uid="{00000000-0002-0000-0000-000022000000}"/>
    <dataValidation allowBlank="1" showInputMessage="1" showErrorMessage="1" promptTitle="Total Hours" prompt="Enter the total hours of operation as CCBHC on Thursday." sqref="K84 K48" xr:uid="{00000000-0002-0000-0000-000023000000}"/>
    <dataValidation allowBlank="1" showInputMessage="1" showErrorMessage="1" promptTitle="From" prompt="Enter the start hour of operation as CCBHC on Friday." sqref="H85:I85 H49:I49" xr:uid="{00000000-0002-0000-0000-000024000000}"/>
    <dataValidation allowBlank="1" showInputMessage="1" showErrorMessage="1" promptTitle="To" prompt="Enter the end hour of operation as CCBHC on Friday." sqref="J85 J49" xr:uid="{00000000-0002-0000-0000-000025000000}"/>
    <dataValidation allowBlank="1" showInputMessage="1" showErrorMessage="1" promptTitle="Total Hours" prompt="Enter the total hours of operation as CCBHC on Friday." sqref="K85 K49" xr:uid="{00000000-0002-0000-0000-000026000000}"/>
    <dataValidation allowBlank="1" showInputMessage="1" showErrorMessage="1" promptTitle="From" prompt="Enter the start hour of operation as CCBHC on Saturday." sqref="H86:I86 H50:I50" xr:uid="{00000000-0002-0000-0000-000027000000}"/>
    <dataValidation allowBlank="1" showInputMessage="1" showErrorMessage="1" promptTitle="To" prompt="Enter the end hour of operation as CCBHC on Saturday." sqref="J86 J50" xr:uid="{00000000-0002-0000-0000-000028000000}"/>
    <dataValidation allowBlank="1" showInputMessage="1" showErrorMessage="1" promptTitle="Total Hours" prompt="Enter the total hours of operation as CCBHC on Saturday." sqref="K86 K50" xr:uid="{00000000-0002-0000-0000-000029000000}"/>
    <dataValidation allowBlank="1" showInputMessage="1" showErrorMessage="1" promptTitle="Street" prompt="Enter the official street address." sqref="C68:G68 C15:G15" xr:uid="{00000000-0002-0000-0000-00002A000000}"/>
    <dataValidation allowBlank="1" showInputMessage="1" showErrorMessage="1" promptTitle="P.O. Box" prompt="Enter the official P.O. Box number." sqref="I68:K68 I15:K15" xr:uid="{00000000-0002-0000-0000-00002B000000}"/>
    <dataValidation allowBlank="1" showInputMessage="1" showErrorMessage="1" promptTitle="City" prompt="Enter the official city." sqref="C69:D69 C16:D16" xr:uid="{00000000-0002-0000-0000-00002C000000}"/>
    <dataValidation allowBlank="1" showInputMessage="1" showErrorMessage="1" promptTitle="State" prompt="Enter the official state." sqref="F69:G69 F16:G16" xr:uid="{00000000-0002-0000-0000-00002D000000}"/>
    <dataValidation allowBlank="1" showInputMessage="1" showErrorMessage="1" promptTitle="ZIP code" prompt="Enter the official ZIP code." sqref="I69:K69" xr:uid="{00000000-0002-0000-0000-00002E000000}"/>
    <dataValidation allowBlank="1" showInputMessage="1" showErrorMessage="1" promptTitle="County" prompt="Enter the county name." sqref="C70:K70 C17:K17" xr:uid="{00000000-0002-0000-0000-00002F000000}"/>
    <dataValidation allowBlank="1" showInputMessage="1" showErrorMessage="1" promptTitle="Operation" prompt="If the answer to line 11 is Yes (the site operates as other than a CCBHC), describe the type of operation by entering Clinic, FQHC (for Federally Qualified Health Clinic), or Other." sqref="H77:K77 H41" xr:uid="{00000000-0002-0000-0000-000030000000}"/>
    <dataValidation allowBlank="1" showInputMessage="1" showErrorMessage="1" promptTitle="Name" prompt="Enter the official satellite site name." sqref="C67:K67" xr:uid="{00000000-0002-0000-0000-000031000000}"/>
    <dataValidation allowBlank="1" showInputMessage="1" showErrorMessage="1" promptTitle="Medicaid ID" prompt="Enter the satellite facility Medicaid ID." sqref="D71:K71" xr:uid="{00000000-0002-0000-0000-000032000000}"/>
    <dataValidation allowBlank="1" showInputMessage="1" showErrorMessage="1" promptTitle="NPI" prompt="Enter the satellite facility NPI." sqref="D72:K72" xr:uid="{00000000-0002-0000-0000-000033000000}"/>
    <dataValidation allowBlank="1" showInputMessage="1" showErrorMessage="1" promptTitle="Organizational Authority" prompt="Enter the code for the organizational authority (see Cost Report Instructions):_x000a_1. Nonprofit_x000a_2. Local Government Behavioral Health Authority_x000a_3. Indian Health Service Organization_x000a_4. Indian Tribe or Tribal Organization_x000a_5. Urban Indian Organization_x000a_" sqref="G74:K74 G21:K21" xr:uid="{00000000-0002-0000-0000-000034000000}"/>
    <dataValidation allowBlank="1" showInputMessage="1" showErrorMessage="1" promptTitle="Site Operate as Other than CCBHC" prompt="Enter &quot;Yes&quot; if the CCBHC the site operates as other than CCBHC, otherwise enter &quot;No&quot;." sqref="F76:K76" xr:uid="{00000000-0002-0000-0000-000035000000}"/>
    <dataValidation allowBlank="1" showInputMessage="1" showErrorMessage="1" promptTitle="Dual Certification" prompt="Enter &quot;Yes&quot; if the CCBHC the site is dually certified as a 1905(a)(9) clinic, otherwise enter &quot;No&quot;." sqref="G75:K75" xr:uid="{00000000-0002-0000-0000-000036000000}"/>
    <dataValidation allowBlank="1" showInputMessage="1" showErrorMessage="1" promptTitle="Site Exist Prior to 4/1/2014" prompt="Enter &quot;Yes&quot; if this site in existence before April 1, 2014, otherwise enter &quot;No&quot;. No payment will be made to satellite facilities of CCBHCs established after April 1, 2014." sqref="K66" xr:uid="{00000000-0002-0000-0000-000037000000}"/>
    <dataValidation allowBlank="1" showInputMessage="1" showErrorMessage="1" promptTitle="Multiple Locations" prompt="Enter &quot;Yes&quot; if this site is filing a consolidated cost report for multiple locations, otherwise enter &quot;No&quot;._x000a__x000a_If yes, see Cost Report Instructions and complete Part II for all additional sites. " sqref="J61:K61" xr:uid="{00000000-0002-0000-0000-000038000000}"/>
    <dataValidation allowBlank="1" showInputMessage="1" showErrorMessage="1" promptTitle="Excluded Satellite Facility" prompt="Describe excluded satellite facilities and the reason(s) for exclusion. Use the Comments worksheet for additional detail." sqref="H60:K60" xr:uid="{00000000-0002-0000-0000-000039000000}"/>
    <dataValidation allowBlank="1" showInputMessage="1" showErrorMessage="1" promptTitle="Name" prompt="Enter the official provider name." sqref="C14:K14" xr:uid="{00000000-0002-0000-0000-00003A000000}"/>
    <dataValidation allowBlank="1" showInputMessage="1" showErrorMessage="1" promptTitle="Zip code" prompt="Enter the official Zip code." sqref="I16:K16" xr:uid="{00000000-0002-0000-0000-00003B000000}"/>
    <dataValidation allowBlank="1" showInputMessage="1" showErrorMessage="1" promptTitle="Medicaid ID" prompt="Enter the Medicaid ID. This will auto populate in the following tabs." sqref="D3:K3" xr:uid="{00000000-0002-0000-0000-00003C000000}"/>
    <dataValidation allowBlank="1" showInputMessage="1" showErrorMessage="1" promptTitle="NPI" prompt="Enter the NPI. This will auto populate in the following tabs." sqref="D4:K4" xr:uid="{00000000-0002-0000-0000-00003D000000}"/>
    <dataValidation allowBlank="1" showInputMessage="1" showErrorMessage="1" promptTitle="Reporting Period From" prompt="Enter the beginning date of the reporting period. This will auto populate in the following tabs." sqref="E5" xr:uid="{00000000-0002-0000-0000-00003E000000}"/>
    <dataValidation allowBlank="1" showInputMessage="1" showErrorMessage="1" promptTitle="Rate Period From" prompt="Enter the beginning date of the rate period. This will auto populate in the following tabs." sqref="E6" xr:uid="{00000000-0002-0000-0000-00003F000000}"/>
    <dataValidation allowBlank="1" showInputMessage="1" showErrorMessage="1" promptTitle="Date reviewed" prompt="Date is to be entered by the state." sqref="D11:K11" xr:uid="{00000000-0002-0000-0000-000040000000}"/>
    <dataValidation allowBlank="1" showInputMessage="1" showErrorMessage="1" promptTitle="PPS Methodology" prompt="Enter either PPS-1 or PPS-2.  " sqref="D8:K8" xr:uid="{00000000-0002-0000-0000-000041000000}"/>
    <dataValidation allowBlank="1" showInputMessage="1" showErrorMessage="1" promptTitle="Type of Oversight" prompt="Type of oversight is to be entered by the state, enter &quot;X&quot; if desk reviewed." sqref="G10" xr:uid="{00000000-0002-0000-0000-000042000000}"/>
    <dataValidation allowBlank="1" showInputMessage="1" showErrorMessage="1" promptTitle="Type of Oversight" prompt="Type of oversight is to be entered by the state, enter &quot;X&quot; if audited." sqref="E10" xr:uid="{00000000-0002-0000-0000-000043000000}"/>
    <dataValidation allowBlank="1" showInputMessage="1" showErrorMessage="1" prompt="Enter 1 for non-profit, enter 2 for local government health authority, enter 3 for Indian health service organization, enter 4 for Indian Tribe or tribal organization, or enter 5 for urban Indian organization. See Cost Report Instructions" sqref="L19" xr:uid="{00000000-0002-0000-0000-000044000000}"/>
    <dataValidation allowBlank="1" showInputMessage="1" showErrorMessage="1" promptTitle="Dual Certification" prompt="Enter &quot;Yes&quot; if the CCBHC site is dually certified as a 1905(a)(9) clinic, otherwise enter &quot;No&quot;." sqref="G39" xr:uid="{00000000-0002-0000-0000-000045000000}"/>
    <dataValidation allowBlank="1" showInputMessage="1" showErrorMessage="1" promptTitle="Site Operate as Other than CCBHC" prompt="Enter &quot;Yes&quot; if the CCBHC site operates as other than CCBHC, otherwise enter &quot;No&quot;." sqref="F40" xr:uid="{00000000-0002-0000-0000-000046000000}"/>
    <dataValidation allowBlank="1" showInputMessage="1" showErrorMessage="1" promptTitle="Reporting Period To" prompt="Enter the ending date of the reporting period. This will auto populate in the following tabs." sqref="G5:K5" xr:uid="{00000000-0002-0000-0000-000047000000}"/>
    <dataValidation allowBlank="1" showInputMessage="1" showErrorMessage="1" promptTitle="Rate Period To" prompt="Enter the ending date of the rate period. This will auto populate in the following tabs." sqref="G6:K6" xr:uid="{00000000-0002-0000-0000-000048000000}"/>
    <dataValidation allowBlank="1" showInputMessage="1" showErrorMessage="1" promptTitle="Location Designation" prompt="Enter the designation that reflects the CCBHC's location as Urban, Rural, or Unknown (see Cost Report Instructions)." sqref="G20:K20 G73:K73" xr:uid="{00000000-0002-0000-0000-000049000000}"/>
    <dataValidation allowBlank="1" showInputMessage="1" showErrorMessage="1" promptTitle="Name" prompt="If additional behavioral health professionals are needed, enter “see additional information in the Comments tab” (see Cost Report Instructions)._x000a_" sqref="B38:J38" xr:uid="{00000000-0002-0000-0000-00004A000000}"/>
    <dataValidation allowBlank="1" showInputMessage="1" showErrorMessage="1" promptTitle="NPI" prompt="If additional behavioral health professionals are needed, enter “see additional information in the Comments tab” (see Cost Report Instructions)._x000a_" sqref="K38" xr:uid="{00000000-0002-0000-0000-00004B000000}"/>
    <dataValidation allowBlank="1" showInputMessage="1" showErrorMessage="1" promptTitle="Medicaid ID" prompt="This auto populates Medicaid ID from above." sqref="D18:K18" xr:uid="{00000000-0002-0000-0000-00004C000000}"/>
    <dataValidation allowBlank="1" showInputMessage="1" showErrorMessage="1" promptTitle="NPI" prompt="This auto populates NPI from above." sqref="D19:K19" xr:uid="{00000000-0002-0000-0000-00004D000000}"/>
    <dataValidation allowBlank="1" showInputMessage="1" showErrorMessage="1" promptTitle="Multiple Sites" prompt="If this site is filing a consolidated cost report for multiple locations, enter the number of sites to be reported in part 2.  For each site, copy and complete Part 2 below." sqref="G62:K62" xr:uid="{00000000-0002-0000-0000-00004E000000}"/>
    <dataValidation allowBlank="1" showInputMessage="1" showErrorMessage="1" promptTitle="Name" prompt="Enter the fourteenth behavioral health professional name (see Cost Report Instructions)._x000a_" sqref="B37:J37" xr:uid="{00000000-0002-0000-0000-00004F000000}"/>
    <dataValidation allowBlank="1" showInputMessage="1" showErrorMessage="1" promptTitle="NPI" prompt="Enter the fourteenth behavioral health professional's NPI (see Cost Report Instructions." sqref="K37" xr:uid="{00000000-0002-0000-0000-000050000000}"/>
    <dataValidation allowBlank="1" showInputMessage="1" showErrorMessage="1" promptTitle="Name" prompt="List the first behavioral health professional name who provides CCBHC services (see Cost Report Instructions)._x000a_" sqref="B24:J24" xr:uid="{00000000-0002-0000-0000-000051000000}"/>
    <dataValidation allowBlank="1" showInputMessage="1" showErrorMessage="1" promptTitle="NPI" prompt="Enter the first behavioral health professional's National Provider Identifier (see Cost Report Instructions)." sqref="K24" xr:uid="{00000000-0002-0000-0000-000052000000}"/>
    <dataValidation allowBlank="1" showInputMessage="1" showErrorMessage="1" promptTitle="Name" prompt="Enter the second behavioral health professional name (see Cost Report Instructions)._x000a_" sqref="B25:J25" xr:uid="{00000000-0002-0000-0000-000053000000}"/>
    <dataValidation allowBlank="1" showInputMessage="1" showErrorMessage="1" promptTitle="NPI" prompt="Enter the second behavioral health professional's NPI (see Cost Report Instructions." sqref="K25" xr:uid="{00000000-0002-0000-0000-000054000000}"/>
    <dataValidation allowBlank="1" showInputMessage="1" showErrorMessage="1" promptTitle="Name" prompt="Enter the third behavioral health professional name (see Cost Report Instructions)._x000a_" sqref="B26:J26" xr:uid="{00000000-0002-0000-0000-000055000000}"/>
    <dataValidation allowBlank="1" showInputMessage="1" showErrorMessage="1" promptTitle="NPI" prompt="Enter the third behavioral health professional's NPI (see Cost Report Instructions." sqref="K26" xr:uid="{00000000-0002-0000-0000-000056000000}"/>
    <dataValidation allowBlank="1" showInputMessage="1" showErrorMessage="1" promptTitle="Name" prompt="Enter the fourth behavioral health professional name (see Cost Report Instructions)._x000a_" sqref="B27:J27" xr:uid="{00000000-0002-0000-0000-000057000000}"/>
    <dataValidation allowBlank="1" showInputMessage="1" showErrorMessage="1" promptTitle="NPI" prompt="Enter the fourth behavioral health professional's NPI (see Cost Report Instructions." sqref="K27" xr:uid="{00000000-0002-0000-0000-000058000000}"/>
    <dataValidation allowBlank="1" showInputMessage="1" showErrorMessage="1" promptTitle="Name" prompt="Enter the fifth behavioral health professional name (see Cost Report Instructions)._x000a_" sqref="B28:J28" xr:uid="{00000000-0002-0000-0000-000059000000}"/>
    <dataValidation allowBlank="1" showInputMessage="1" showErrorMessage="1" promptTitle="NPI" prompt="Enter the fifth behavioral health professional's NPI (see Cost Report Instructions." sqref="K28" xr:uid="{00000000-0002-0000-0000-00005A000000}"/>
    <dataValidation allowBlank="1" showInputMessage="1" showErrorMessage="1" promptTitle="Name" prompt="Enter the sixth behavioral health professional name (see Cost Report Instructions)._x000a_" sqref="B29:J29" xr:uid="{00000000-0002-0000-0000-00005B000000}"/>
    <dataValidation allowBlank="1" showInputMessage="1" showErrorMessage="1" promptTitle="NPI" prompt="Enter the sixth behavioral health professional's NPI (see Cost Report Instructions." sqref="K29" xr:uid="{00000000-0002-0000-0000-00005C000000}"/>
    <dataValidation allowBlank="1" showInputMessage="1" showErrorMessage="1" promptTitle="Name" prompt="Enter the seventh behavioral health professional name (see Cost Report Instructions)._x000a_" sqref="B30:J30" xr:uid="{00000000-0002-0000-0000-00005D000000}"/>
    <dataValidation allowBlank="1" showInputMessage="1" showErrorMessage="1" promptTitle="NPI" prompt="Enter the seventh behavioral health professional's NPI (see Cost Report Instructions." sqref="K30" xr:uid="{00000000-0002-0000-0000-00005E000000}"/>
    <dataValidation allowBlank="1" showInputMessage="1" showErrorMessage="1" promptTitle="Name" prompt="Enter the eighth behavioral health professional name (see Cost Report Instructions)._x000a_" sqref="B31:J31" xr:uid="{00000000-0002-0000-0000-00005F000000}"/>
    <dataValidation allowBlank="1" showInputMessage="1" showErrorMessage="1" promptTitle="NPI" prompt="Enter the eighth behavioral health professional's NPI (see Cost Report Instructions." sqref="K31" xr:uid="{00000000-0002-0000-0000-000060000000}"/>
    <dataValidation allowBlank="1" showInputMessage="1" showErrorMessage="1" promptTitle="NPI" prompt="Enter the ninth behavioral health professional's NPI (see Cost Report Instructions." sqref="K32" xr:uid="{00000000-0002-0000-0000-000061000000}"/>
    <dataValidation allowBlank="1" showInputMessage="1" showErrorMessage="1" promptTitle="NPI" prompt="Enter the tenth behavioral health professional's NPI (see Cost Report Instructions." sqref="K33" xr:uid="{00000000-0002-0000-0000-000062000000}"/>
    <dataValidation allowBlank="1" showInputMessage="1" showErrorMessage="1" promptTitle="NPI" prompt="Enter the eleventh behavioral health professional's NPI (see Cost Report Instructions." sqref="K34" xr:uid="{00000000-0002-0000-0000-000063000000}"/>
    <dataValidation allowBlank="1" showInputMessage="1" showErrorMessage="1" promptTitle="NPI" prompt="Enter the twelfth behavioral health professional's NPI (see Cost Report Instructions." sqref="K35" xr:uid="{00000000-0002-0000-0000-000064000000}"/>
    <dataValidation allowBlank="1" showInputMessage="1" showErrorMessage="1" promptTitle="NPI" prompt="Enter the thirteenth behavioral health professional's NPI (see Cost Report Instructions." sqref="K36" xr:uid="{00000000-0002-0000-0000-000065000000}"/>
    <dataValidation allowBlank="1" showInputMessage="1" showErrorMessage="1" promptTitle="Name" prompt="Enter the ninth behavioral health professional name (see Cost Report Instructions)._x000a_" sqref="B32:J32" xr:uid="{00000000-0002-0000-0000-000066000000}"/>
    <dataValidation allowBlank="1" showInputMessage="1" showErrorMessage="1" promptTitle="Name" prompt="Enter the tenth behavioral health professional name (see Cost Report Instructions)._x000a_" sqref="B33:J33" xr:uid="{00000000-0002-0000-0000-000067000000}"/>
    <dataValidation allowBlank="1" showInputMessage="1" showErrorMessage="1" promptTitle="Name" prompt="Enter the eleventh behavioral health professional name (see Cost Report Instructions)._x000a_" sqref="B34:J34" xr:uid="{00000000-0002-0000-0000-000068000000}"/>
    <dataValidation allowBlank="1" showInputMessage="1" showErrorMessage="1" promptTitle="Name" prompt="Enter the twelfth behavioral health professional name (see Cost Report Instructions)._x000a_" sqref="B35:J35" xr:uid="{00000000-0002-0000-0000-000069000000}"/>
    <dataValidation allowBlank="1" showInputMessage="1" showErrorMessage="1" promptTitle="Name" prompt="Enter the thirteenth behavioral health professional name (see Cost Report Instructions)._x000a_" sqref="B36:J36" xr:uid="{00000000-0002-0000-0000-00006A000000}"/>
  </dataValidations>
  <pageMargins left="0.7" right="0.7" top="0.5" bottom="0.5" header="0.3" footer="0.3"/>
  <pageSetup scale="79" fitToHeight="0" orientation="portrait" r:id="rId2"/>
  <rowBreaks count="1" manualBreakCount="1">
    <brk id="6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O90"/>
  <sheetViews>
    <sheetView showGridLines="0" view="pageBreakPreview" zoomScaleNormal="100" zoomScaleSheetLayoutView="100" workbookViewId="0">
      <selection sqref="A1:L1"/>
    </sheetView>
  </sheetViews>
  <sheetFormatPr defaultColWidth="9" defaultRowHeight="12" x14ac:dyDescent="0.2"/>
  <cols>
    <col min="1" max="1" width="5" style="134" customWidth="1"/>
    <col min="2" max="2" width="13.125" style="134" customWidth="1"/>
    <col min="3" max="3" width="12.125" style="134" customWidth="1"/>
    <col min="4" max="4" width="11.125" style="134" customWidth="1"/>
    <col min="5" max="6" width="10" style="134" customWidth="1"/>
    <col min="7" max="7" width="12.625" style="134" customWidth="1"/>
    <col min="8" max="10" width="10" style="134" customWidth="1"/>
    <col min="11" max="11" width="10.625" style="134" customWidth="1"/>
    <col min="12" max="12" width="10" style="134" customWidth="1"/>
    <col min="13" max="16384" width="9" style="131"/>
  </cols>
  <sheetData>
    <row r="1" spans="1:13" ht="14.25" customHeight="1" x14ac:dyDescent="0.2">
      <c r="A1" s="479" t="s">
        <v>0</v>
      </c>
      <c r="B1" s="480"/>
      <c r="C1" s="480"/>
      <c r="D1" s="480"/>
      <c r="E1" s="480"/>
      <c r="F1" s="480"/>
      <c r="G1" s="480"/>
      <c r="H1" s="480"/>
      <c r="I1" s="480"/>
      <c r="J1" s="480"/>
      <c r="K1" s="480"/>
      <c r="L1" s="481"/>
    </row>
    <row r="2" spans="1:13" ht="5.25" customHeight="1" x14ac:dyDescent="0.2">
      <c r="A2" s="496" t="s">
        <v>49</v>
      </c>
      <c r="B2" s="497"/>
      <c r="C2" s="497"/>
      <c r="D2" s="497"/>
      <c r="E2" s="497"/>
      <c r="F2" s="497"/>
      <c r="G2" s="497"/>
      <c r="H2" s="497"/>
      <c r="I2" s="497"/>
      <c r="J2" s="497"/>
      <c r="K2" s="497"/>
      <c r="L2" s="498"/>
    </row>
    <row r="3" spans="1:13" ht="14.25" customHeight="1" x14ac:dyDescent="0.2">
      <c r="A3" s="415" t="s">
        <v>2</v>
      </c>
      <c r="B3" s="416"/>
      <c r="C3" s="485" t="str">
        <f>IF('A.1. Provider Information'!$D$3="","",'A.1. Provider Information'!$D$3)</f>
        <v/>
      </c>
      <c r="D3" s="486"/>
      <c r="E3" s="486"/>
      <c r="F3" s="486"/>
      <c r="G3" s="486"/>
      <c r="H3" s="486"/>
      <c r="I3" s="486"/>
      <c r="J3" s="486"/>
      <c r="K3" s="486"/>
      <c r="L3" s="487"/>
      <c r="M3" s="40"/>
    </row>
    <row r="4" spans="1:13" ht="14.25" customHeight="1" x14ac:dyDescent="0.2">
      <c r="A4" s="451" t="s">
        <v>3</v>
      </c>
      <c r="B4" s="452"/>
      <c r="C4" s="488" t="str">
        <f>IF('A.1. Provider Information'!$D$4="","",'A.1. Provider Information'!$D$4)</f>
        <v/>
      </c>
      <c r="D4" s="489"/>
      <c r="E4" s="489"/>
      <c r="F4" s="489"/>
      <c r="G4" s="489"/>
      <c r="H4" s="489"/>
      <c r="I4" s="489"/>
      <c r="J4" s="489"/>
      <c r="K4" s="489"/>
      <c r="L4" s="490"/>
      <c r="M4" s="40"/>
    </row>
    <row r="5" spans="1:13" ht="14.25" customHeight="1" x14ac:dyDescent="0.2">
      <c r="A5" s="415" t="s">
        <v>4</v>
      </c>
      <c r="B5" s="416"/>
      <c r="C5" s="15" t="s">
        <v>5</v>
      </c>
      <c r="D5" s="115" t="str">
        <f>IF('A.1. Provider Information'!E5="","",'A.1. Provider Information'!$E$5)</f>
        <v/>
      </c>
      <c r="E5" s="1" t="s">
        <v>6</v>
      </c>
      <c r="F5" s="494" t="str">
        <f>IF('A.1. Provider Information'!$G$5="","",'A.1. Provider Information'!$G$5)</f>
        <v/>
      </c>
      <c r="G5" s="494"/>
      <c r="H5" s="494"/>
      <c r="I5" s="494"/>
      <c r="J5" s="494"/>
      <c r="K5" s="494"/>
      <c r="L5" s="495"/>
      <c r="M5" s="40"/>
    </row>
    <row r="6" spans="1:13" ht="14.25" customHeight="1" x14ac:dyDescent="0.2">
      <c r="A6" s="453" t="s">
        <v>7</v>
      </c>
      <c r="B6" s="454"/>
      <c r="C6" s="16" t="s">
        <v>5</v>
      </c>
      <c r="D6" s="115" t="str">
        <f>IF('A.1. Provider Information'!$E$6="","",'A.1. Provider Information'!$E$6)</f>
        <v/>
      </c>
      <c r="E6" s="12" t="s">
        <v>6</v>
      </c>
      <c r="F6" s="494" t="str">
        <f>IF('A.1. Provider Information'!$G$6="","",'A.1. Provider Information'!$G$6)</f>
        <v/>
      </c>
      <c r="G6" s="494"/>
      <c r="H6" s="494"/>
      <c r="I6" s="494"/>
      <c r="J6" s="494"/>
      <c r="K6" s="494"/>
      <c r="L6" s="495"/>
      <c r="M6" s="40"/>
    </row>
    <row r="7" spans="1:13" ht="14.25" customHeight="1" thickBot="1" x14ac:dyDescent="0.25">
      <c r="A7" s="455" t="s">
        <v>8</v>
      </c>
      <c r="B7" s="359"/>
      <c r="C7" s="491" t="s">
        <v>50</v>
      </c>
      <c r="D7" s="492"/>
      <c r="E7" s="492"/>
      <c r="F7" s="492"/>
      <c r="G7" s="492"/>
      <c r="H7" s="492"/>
      <c r="I7" s="492"/>
      <c r="J7" s="492"/>
      <c r="K7" s="492"/>
      <c r="L7" s="493"/>
      <c r="M7" s="40"/>
    </row>
    <row r="8" spans="1:13" ht="14.25" customHeight="1" thickBot="1" x14ac:dyDescent="0.25">
      <c r="A8" s="472" t="s">
        <v>51</v>
      </c>
      <c r="B8" s="472"/>
      <c r="C8" s="472"/>
      <c r="D8" s="472"/>
      <c r="E8" s="472"/>
      <c r="F8" s="472"/>
      <c r="G8" s="472"/>
      <c r="H8" s="472"/>
      <c r="I8" s="472"/>
      <c r="J8" s="472"/>
      <c r="K8" s="472"/>
      <c r="L8" s="472"/>
      <c r="M8" s="40"/>
    </row>
    <row r="9" spans="1:13" ht="14.25" customHeight="1" x14ac:dyDescent="0.2">
      <c r="A9" s="482" t="s">
        <v>52</v>
      </c>
      <c r="B9" s="483"/>
      <c r="C9" s="483"/>
      <c r="D9" s="483"/>
      <c r="E9" s="483"/>
      <c r="F9" s="483"/>
      <c r="G9" s="483"/>
      <c r="H9" s="483"/>
      <c r="I9" s="483"/>
      <c r="J9" s="483"/>
      <c r="K9" s="483"/>
      <c r="L9" s="484"/>
    </row>
    <row r="10" spans="1:13" ht="1.5" customHeight="1" x14ac:dyDescent="0.2">
      <c r="A10" s="471" t="s">
        <v>53</v>
      </c>
      <c r="B10" s="472"/>
      <c r="C10" s="472"/>
      <c r="D10" s="472"/>
      <c r="E10" s="472"/>
      <c r="F10" s="472"/>
      <c r="G10" s="472"/>
      <c r="H10" s="472"/>
      <c r="I10" s="472"/>
      <c r="J10" s="472"/>
      <c r="K10" s="472"/>
      <c r="L10" s="473"/>
    </row>
    <row r="11" spans="1:13" ht="14.25" customHeight="1" x14ac:dyDescent="0.2">
      <c r="A11" s="476" t="s">
        <v>54</v>
      </c>
      <c r="B11" s="477"/>
      <c r="C11" s="477"/>
      <c r="D11" s="477"/>
      <c r="E11" s="477"/>
      <c r="F11" s="477"/>
      <c r="G11" s="477"/>
      <c r="H11" s="477"/>
      <c r="I11" s="477"/>
      <c r="J11" s="477"/>
      <c r="K11" s="477"/>
      <c r="L11" s="478"/>
    </row>
    <row r="12" spans="1:13" ht="54" customHeight="1" x14ac:dyDescent="0.2">
      <c r="A12" s="502" t="s">
        <v>55</v>
      </c>
      <c r="B12" s="503"/>
      <c r="C12" s="503"/>
      <c r="D12" s="17" t="s">
        <v>56</v>
      </c>
      <c r="E12" s="17" t="s">
        <v>57</v>
      </c>
      <c r="F12" s="17" t="s">
        <v>58</v>
      </c>
      <c r="G12" s="17" t="s">
        <v>59</v>
      </c>
      <c r="H12" s="17" t="s">
        <v>60</v>
      </c>
      <c r="I12" s="17" t="s">
        <v>61</v>
      </c>
      <c r="J12" s="17" t="s">
        <v>62</v>
      </c>
      <c r="K12" s="17" t="s">
        <v>63</v>
      </c>
      <c r="L12" s="32" t="s">
        <v>64</v>
      </c>
    </row>
    <row r="13" spans="1:13" ht="14.25" customHeight="1" x14ac:dyDescent="0.2">
      <c r="A13" s="278">
        <v>1</v>
      </c>
      <c r="B13" s="456" t="s">
        <v>331</v>
      </c>
      <c r="C13" s="452"/>
      <c r="D13" s="14"/>
      <c r="E13" s="14"/>
      <c r="F13" s="3">
        <f t="shared" ref="F13:F29" si="0">SUM(D13:E13)</f>
        <v>0</v>
      </c>
      <c r="G13" s="14"/>
      <c r="H13" s="3">
        <f t="shared" ref="H13:H29" si="1">F13+G13</f>
        <v>0</v>
      </c>
      <c r="I13" s="14"/>
      <c r="J13" s="4">
        <f t="shared" ref="J13:J29" si="2">H13+I13</f>
        <v>0</v>
      </c>
      <c r="K13" s="4">
        <f>'C.1. Anticipated Costs'!E13-'C.1. Anticipated Costs'!F13</f>
        <v>0</v>
      </c>
      <c r="L13" s="33">
        <f t="shared" ref="L13:L29" si="3">J13+K13</f>
        <v>0</v>
      </c>
    </row>
    <row r="14" spans="1:13" ht="14.25" customHeight="1" x14ac:dyDescent="0.2">
      <c r="A14" s="278">
        <v>2</v>
      </c>
      <c r="B14" s="456" t="s">
        <v>332</v>
      </c>
      <c r="C14" s="452"/>
      <c r="D14" s="14"/>
      <c r="E14" s="14"/>
      <c r="F14" s="3">
        <f t="shared" si="0"/>
        <v>0</v>
      </c>
      <c r="G14" s="14"/>
      <c r="H14" s="3">
        <f t="shared" si="1"/>
        <v>0</v>
      </c>
      <c r="I14" s="14"/>
      <c r="J14" s="4">
        <f t="shared" si="2"/>
        <v>0</v>
      </c>
      <c r="K14" s="4">
        <f>'C.1. Anticipated Costs'!E14-'C.1. Anticipated Costs'!F14</f>
        <v>0</v>
      </c>
      <c r="L14" s="33">
        <f t="shared" si="3"/>
        <v>0</v>
      </c>
    </row>
    <row r="15" spans="1:13" ht="14.25" customHeight="1" x14ac:dyDescent="0.2">
      <c r="A15" s="278">
        <v>3</v>
      </c>
      <c r="B15" s="456" t="s">
        <v>333</v>
      </c>
      <c r="C15" s="452"/>
      <c r="D15" s="14"/>
      <c r="E15" s="14"/>
      <c r="F15" s="3">
        <f t="shared" si="0"/>
        <v>0</v>
      </c>
      <c r="G15" s="14"/>
      <c r="H15" s="3">
        <f t="shared" si="1"/>
        <v>0</v>
      </c>
      <c r="I15" s="14"/>
      <c r="J15" s="4">
        <f t="shared" si="2"/>
        <v>0</v>
      </c>
      <c r="K15" s="4">
        <f>'C.1. Anticipated Costs'!E15-'C.1. Anticipated Costs'!F15</f>
        <v>0</v>
      </c>
      <c r="L15" s="33">
        <f t="shared" si="3"/>
        <v>0</v>
      </c>
    </row>
    <row r="16" spans="1:13" ht="14.25" customHeight="1" x14ac:dyDescent="0.2">
      <c r="A16" s="278">
        <v>4</v>
      </c>
      <c r="B16" s="456" t="s">
        <v>334</v>
      </c>
      <c r="C16" s="452"/>
      <c r="D16" s="14"/>
      <c r="E16" s="14"/>
      <c r="F16" s="3">
        <f t="shared" si="0"/>
        <v>0</v>
      </c>
      <c r="G16" s="14"/>
      <c r="H16" s="3">
        <f t="shared" si="1"/>
        <v>0</v>
      </c>
      <c r="I16" s="14"/>
      <c r="J16" s="4">
        <f t="shared" si="2"/>
        <v>0</v>
      </c>
      <c r="K16" s="4">
        <f>'C.1. Anticipated Costs'!E16-'C.1. Anticipated Costs'!F16</f>
        <v>0</v>
      </c>
      <c r="L16" s="33">
        <f t="shared" si="3"/>
        <v>0</v>
      </c>
    </row>
    <row r="17" spans="1:12" ht="14.25" customHeight="1" x14ac:dyDescent="0.2">
      <c r="A17" s="278">
        <v>5</v>
      </c>
      <c r="B17" s="456" t="s">
        <v>335</v>
      </c>
      <c r="C17" s="452"/>
      <c r="D17" s="14"/>
      <c r="E17" s="14"/>
      <c r="F17" s="3">
        <f t="shared" si="0"/>
        <v>0</v>
      </c>
      <c r="G17" s="14"/>
      <c r="H17" s="3">
        <f t="shared" si="1"/>
        <v>0</v>
      </c>
      <c r="I17" s="14"/>
      <c r="J17" s="4">
        <f t="shared" si="2"/>
        <v>0</v>
      </c>
      <c r="K17" s="4">
        <f>'C.1. Anticipated Costs'!E17-'C.1. Anticipated Costs'!F17</f>
        <v>0</v>
      </c>
      <c r="L17" s="33">
        <f t="shared" si="3"/>
        <v>0</v>
      </c>
    </row>
    <row r="18" spans="1:12" ht="14.25" customHeight="1" x14ac:dyDescent="0.2">
      <c r="A18" s="278">
        <v>6</v>
      </c>
      <c r="B18" s="456" t="s">
        <v>336</v>
      </c>
      <c r="C18" s="452"/>
      <c r="D18" s="14"/>
      <c r="E18" s="14"/>
      <c r="F18" s="3">
        <f t="shared" si="0"/>
        <v>0</v>
      </c>
      <c r="G18" s="14"/>
      <c r="H18" s="3">
        <f t="shared" si="1"/>
        <v>0</v>
      </c>
      <c r="I18" s="14"/>
      <c r="J18" s="4">
        <f t="shared" si="2"/>
        <v>0</v>
      </c>
      <c r="K18" s="4">
        <f>'C.1. Anticipated Costs'!E18-'C.1. Anticipated Costs'!F18</f>
        <v>0</v>
      </c>
      <c r="L18" s="33">
        <f t="shared" si="3"/>
        <v>0</v>
      </c>
    </row>
    <row r="19" spans="1:12" ht="14.25" customHeight="1" x14ac:dyDescent="0.2">
      <c r="A19" s="278">
        <v>7</v>
      </c>
      <c r="B19" s="456" t="s">
        <v>337</v>
      </c>
      <c r="C19" s="452"/>
      <c r="D19" s="14"/>
      <c r="E19" s="14"/>
      <c r="F19" s="3">
        <f t="shared" si="0"/>
        <v>0</v>
      </c>
      <c r="G19" s="14"/>
      <c r="H19" s="3">
        <f t="shared" si="1"/>
        <v>0</v>
      </c>
      <c r="I19" s="14"/>
      <c r="J19" s="4">
        <f t="shared" si="2"/>
        <v>0</v>
      </c>
      <c r="K19" s="4">
        <f>'C.1. Anticipated Costs'!E19-'C.1. Anticipated Costs'!F19</f>
        <v>0</v>
      </c>
      <c r="L19" s="33">
        <f t="shared" si="3"/>
        <v>0</v>
      </c>
    </row>
    <row r="20" spans="1:12" ht="14.25" customHeight="1" x14ac:dyDescent="0.2">
      <c r="A20" s="278">
        <v>8</v>
      </c>
      <c r="B20" s="456" t="s">
        <v>338</v>
      </c>
      <c r="C20" s="452"/>
      <c r="D20" s="14"/>
      <c r="E20" s="14"/>
      <c r="F20" s="3">
        <f t="shared" si="0"/>
        <v>0</v>
      </c>
      <c r="G20" s="14"/>
      <c r="H20" s="3">
        <f t="shared" si="1"/>
        <v>0</v>
      </c>
      <c r="I20" s="14"/>
      <c r="J20" s="4">
        <f t="shared" si="2"/>
        <v>0</v>
      </c>
      <c r="K20" s="4">
        <f>'C.1. Anticipated Costs'!E20-'C.1. Anticipated Costs'!F20</f>
        <v>0</v>
      </c>
      <c r="L20" s="33">
        <f t="shared" si="3"/>
        <v>0</v>
      </c>
    </row>
    <row r="21" spans="1:12" ht="14.25" customHeight="1" x14ac:dyDescent="0.2">
      <c r="A21" s="278">
        <v>9</v>
      </c>
      <c r="B21" s="456" t="s">
        <v>339</v>
      </c>
      <c r="C21" s="452"/>
      <c r="D21" s="14"/>
      <c r="E21" s="14"/>
      <c r="F21" s="3">
        <f t="shared" si="0"/>
        <v>0</v>
      </c>
      <c r="G21" s="14"/>
      <c r="H21" s="3">
        <f t="shared" si="1"/>
        <v>0</v>
      </c>
      <c r="I21" s="14"/>
      <c r="J21" s="4">
        <f t="shared" si="2"/>
        <v>0</v>
      </c>
      <c r="K21" s="4">
        <f>'C.1. Anticipated Costs'!E21-'C.1. Anticipated Costs'!F21</f>
        <v>0</v>
      </c>
      <c r="L21" s="33">
        <f t="shared" si="3"/>
        <v>0</v>
      </c>
    </row>
    <row r="22" spans="1:12" ht="14.25" customHeight="1" x14ac:dyDescent="0.2">
      <c r="A22" s="278">
        <v>10</v>
      </c>
      <c r="B22" s="456" t="s">
        <v>340</v>
      </c>
      <c r="C22" s="452"/>
      <c r="D22" s="14"/>
      <c r="E22" s="14"/>
      <c r="F22" s="3">
        <f t="shared" si="0"/>
        <v>0</v>
      </c>
      <c r="G22" s="14"/>
      <c r="H22" s="3">
        <f t="shared" si="1"/>
        <v>0</v>
      </c>
      <c r="I22" s="14"/>
      <c r="J22" s="4">
        <f t="shared" si="2"/>
        <v>0</v>
      </c>
      <c r="K22" s="4">
        <f>'C.1. Anticipated Costs'!E22-'C.1. Anticipated Costs'!F22</f>
        <v>0</v>
      </c>
      <c r="L22" s="33">
        <f t="shared" si="3"/>
        <v>0</v>
      </c>
    </row>
    <row r="23" spans="1:12" ht="14.25" customHeight="1" x14ac:dyDescent="0.2">
      <c r="A23" s="278">
        <v>11</v>
      </c>
      <c r="B23" s="456" t="s">
        <v>341</v>
      </c>
      <c r="C23" s="452"/>
      <c r="D23" s="14"/>
      <c r="E23" s="14"/>
      <c r="F23" s="3">
        <f t="shared" si="0"/>
        <v>0</v>
      </c>
      <c r="G23" s="14"/>
      <c r="H23" s="3">
        <f t="shared" si="1"/>
        <v>0</v>
      </c>
      <c r="I23" s="14"/>
      <c r="J23" s="4">
        <f t="shared" si="2"/>
        <v>0</v>
      </c>
      <c r="K23" s="4">
        <f>'C.1. Anticipated Costs'!E23-'C.1. Anticipated Costs'!F23</f>
        <v>0</v>
      </c>
      <c r="L23" s="33">
        <f t="shared" si="3"/>
        <v>0</v>
      </c>
    </row>
    <row r="24" spans="1:12" ht="37.5" customHeight="1" x14ac:dyDescent="0.2">
      <c r="A24" s="278">
        <v>12</v>
      </c>
      <c r="B24" s="456" t="s">
        <v>372</v>
      </c>
      <c r="C24" s="452"/>
      <c r="D24" s="14"/>
      <c r="E24" s="14"/>
      <c r="F24" s="3">
        <f t="shared" si="0"/>
        <v>0</v>
      </c>
      <c r="G24" s="14"/>
      <c r="H24" s="3">
        <f t="shared" si="1"/>
        <v>0</v>
      </c>
      <c r="I24" s="14"/>
      <c r="J24" s="4">
        <f t="shared" si="2"/>
        <v>0</v>
      </c>
      <c r="K24" s="4">
        <f>'C.1. Anticipated Costs'!E24-'C.1. Anticipated Costs'!F24</f>
        <v>0</v>
      </c>
      <c r="L24" s="33">
        <f t="shared" si="3"/>
        <v>0</v>
      </c>
    </row>
    <row r="25" spans="1:12" ht="24.75" customHeight="1" x14ac:dyDescent="0.2">
      <c r="A25" s="278">
        <v>13</v>
      </c>
      <c r="B25" s="456" t="s">
        <v>407</v>
      </c>
      <c r="C25" s="452"/>
      <c r="D25" s="14"/>
      <c r="E25" s="14"/>
      <c r="F25" s="3">
        <f t="shared" si="0"/>
        <v>0</v>
      </c>
      <c r="G25" s="14"/>
      <c r="H25" s="3">
        <f t="shared" si="1"/>
        <v>0</v>
      </c>
      <c r="I25" s="14"/>
      <c r="J25" s="4">
        <f t="shared" si="2"/>
        <v>0</v>
      </c>
      <c r="K25" s="4">
        <f>'C.1. Anticipated Costs'!E25-'C.1. Anticipated Costs'!F25</f>
        <v>0</v>
      </c>
      <c r="L25" s="33">
        <f t="shared" si="3"/>
        <v>0</v>
      </c>
    </row>
    <row r="26" spans="1:12" ht="14.25" customHeight="1" x14ac:dyDescent="0.2">
      <c r="A26" s="278">
        <v>14</v>
      </c>
      <c r="B26" s="456" t="s">
        <v>342</v>
      </c>
      <c r="C26" s="452"/>
      <c r="D26" s="14"/>
      <c r="E26" s="14"/>
      <c r="F26" s="3">
        <f t="shared" si="0"/>
        <v>0</v>
      </c>
      <c r="G26" s="14"/>
      <c r="H26" s="3">
        <f t="shared" si="1"/>
        <v>0</v>
      </c>
      <c r="I26" s="14"/>
      <c r="J26" s="4">
        <f t="shared" si="2"/>
        <v>0</v>
      </c>
      <c r="K26" s="4">
        <f>'C.1. Anticipated Costs'!E26-'C.1. Anticipated Costs'!F26</f>
        <v>0</v>
      </c>
      <c r="L26" s="33">
        <f t="shared" si="3"/>
        <v>0</v>
      </c>
    </row>
    <row r="27" spans="1:12" ht="14.25" customHeight="1" x14ac:dyDescent="0.2">
      <c r="A27" s="278">
        <v>15</v>
      </c>
      <c r="B27" s="456" t="s">
        <v>343</v>
      </c>
      <c r="C27" s="452"/>
      <c r="D27" s="14"/>
      <c r="E27" s="14"/>
      <c r="F27" s="3">
        <f t="shared" si="0"/>
        <v>0</v>
      </c>
      <c r="G27" s="14"/>
      <c r="H27" s="3">
        <f t="shared" si="1"/>
        <v>0</v>
      </c>
      <c r="I27" s="14"/>
      <c r="J27" s="4">
        <f t="shared" si="2"/>
        <v>0</v>
      </c>
      <c r="K27" s="4">
        <f>'C.1. Anticipated Costs'!E27-'C.1. Anticipated Costs'!F27</f>
        <v>0</v>
      </c>
      <c r="L27" s="33">
        <f t="shared" si="3"/>
        <v>0</v>
      </c>
    </row>
    <row r="28" spans="1:12" ht="25.5" customHeight="1" x14ac:dyDescent="0.2">
      <c r="A28" s="278">
        <v>16</v>
      </c>
      <c r="B28" s="456" t="s">
        <v>373</v>
      </c>
      <c r="C28" s="452"/>
      <c r="D28" s="14"/>
      <c r="E28" s="14"/>
      <c r="F28" s="3">
        <f t="shared" si="0"/>
        <v>0</v>
      </c>
      <c r="G28" s="14"/>
      <c r="H28" s="3">
        <f t="shared" si="1"/>
        <v>0</v>
      </c>
      <c r="I28" s="14"/>
      <c r="J28" s="4">
        <f t="shared" si="2"/>
        <v>0</v>
      </c>
      <c r="K28" s="4">
        <f>'C.1. Anticipated Costs'!E28-'C.1. Anticipated Costs'!F28</f>
        <v>0</v>
      </c>
      <c r="L28" s="33">
        <f t="shared" si="3"/>
        <v>0</v>
      </c>
    </row>
    <row r="29" spans="1:12" ht="25.5" customHeight="1" thickBot="1" x14ac:dyDescent="0.25">
      <c r="A29" s="279">
        <v>17</v>
      </c>
      <c r="B29" s="457" t="s">
        <v>374</v>
      </c>
      <c r="C29" s="458"/>
      <c r="D29" s="48"/>
      <c r="E29" s="48"/>
      <c r="F29" s="23">
        <f t="shared" si="0"/>
        <v>0</v>
      </c>
      <c r="G29" s="48"/>
      <c r="H29" s="23">
        <f t="shared" si="1"/>
        <v>0</v>
      </c>
      <c r="I29" s="48"/>
      <c r="J29" s="24">
        <f t="shared" si="2"/>
        <v>0</v>
      </c>
      <c r="K29" s="24">
        <f>'C.1. Anticipated Costs'!E29-'C.1. Anticipated Costs'!F29</f>
        <v>0</v>
      </c>
      <c r="L29" s="34">
        <f t="shared" si="3"/>
        <v>0</v>
      </c>
    </row>
    <row r="30" spans="1:12" ht="25.5" customHeight="1" thickBot="1" x14ac:dyDescent="0.25">
      <c r="A30" s="295">
        <v>18</v>
      </c>
      <c r="B30" s="466" t="s">
        <v>375</v>
      </c>
      <c r="C30" s="467"/>
      <c r="D30" s="29">
        <f t="shared" ref="D30:L30" si="4">SUM(D13:D29)</f>
        <v>0</v>
      </c>
      <c r="E30" s="29">
        <f t="shared" si="4"/>
        <v>0</v>
      </c>
      <c r="F30" s="29">
        <f t="shared" si="4"/>
        <v>0</v>
      </c>
      <c r="G30" s="29">
        <f t="shared" si="4"/>
        <v>0</v>
      </c>
      <c r="H30" s="29">
        <f t="shared" si="4"/>
        <v>0</v>
      </c>
      <c r="I30" s="29">
        <f t="shared" si="4"/>
        <v>0</v>
      </c>
      <c r="J30" s="29">
        <f t="shared" si="4"/>
        <v>0</v>
      </c>
      <c r="K30" s="29">
        <f t="shared" si="4"/>
        <v>0</v>
      </c>
      <c r="L30" s="30">
        <f t="shared" si="4"/>
        <v>0</v>
      </c>
    </row>
    <row r="31" spans="1:12" ht="14.25" customHeight="1" thickBot="1" x14ac:dyDescent="0.25">
      <c r="A31" s="472" t="s">
        <v>65</v>
      </c>
      <c r="B31" s="472"/>
      <c r="C31" s="472"/>
      <c r="D31" s="472"/>
      <c r="E31" s="472"/>
      <c r="F31" s="472"/>
      <c r="G31" s="472"/>
      <c r="H31" s="472"/>
      <c r="I31" s="472"/>
      <c r="J31" s="472"/>
      <c r="K31" s="472"/>
      <c r="L31" s="472"/>
    </row>
    <row r="32" spans="1:12" ht="14.25" customHeight="1" x14ac:dyDescent="0.2">
      <c r="A32" s="507" t="s">
        <v>66</v>
      </c>
      <c r="B32" s="508"/>
      <c r="C32" s="508"/>
      <c r="D32" s="508"/>
      <c r="E32" s="508"/>
      <c r="F32" s="508"/>
      <c r="G32" s="508"/>
      <c r="H32" s="508"/>
      <c r="I32" s="508"/>
      <c r="J32" s="508"/>
      <c r="K32" s="508"/>
      <c r="L32" s="509"/>
    </row>
    <row r="33" spans="1:15" ht="54" customHeight="1" x14ac:dyDescent="0.2">
      <c r="A33" s="468" t="s">
        <v>55</v>
      </c>
      <c r="B33" s="469"/>
      <c r="C33" s="470"/>
      <c r="D33" s="17" t="s">
        <v>56</v>
      </c>
      <c r="E33" s="17" t="s">
        <v>57</v>
      </c>
      <c r="F33" s="17" t="s">
        <v>58</v>
      </c>
      <c r="G33" s="17" t="s">
        <v>67</v>
      </c>
      <c r="H33" s="17" t="s">
        <v>60</v>
      </c>
      <c r="I33" s="17" t="s">
        <v>61</v>
      </c>
      <c r="J33" s="17" t="s">
        <v>62</v>
      </c>
      <c r="K33" s="17" t="s">
        <v>63</v>
      </c>
      <c r="L33" s="32" t="s">
        <v>64</v>
      </c>
    </row>
    <row r="34" spans="1:15" ht="14.25" customHeight="1" x14ac:dyDescent="0.2">
      <c r="A34" s="282">
        <v>19</v>
      </c>
      <c r="B34" s="360" t="s">
        <v>344</v>
      </c>
      <c r="C34" s="416"/>
      <c r="D34" s="135" t="s">
        <v>68</v>
      </c>
      <c r="E34" s="50"/>
      <c r="F34" s="3">
        <f>SUM(D34:E34)</f>
        <v>0</v>
      </c>
      <c r="G34" s="51"/>
      <c r="H34" s="52">
        <f>F34+G34</f>
        <v>0</v>
      </c>
      <c r="I34" s="51"/>
      <c r="J34" s="4">
        <f>H34+I34</f>
        <v>0</v>
      </c>
      <c r="K34" s="4">
        <f>'C.1. Anticipated Costs'!E34-'C.1. Anticipated Costs'!F34</f>
        <v>0</v>
      </c>
      <c r="L34" s="33">
        <f>J34+K34</f>
        <v>0</v>
      </c>
      <c r="N34" s="134"/>
      <c r="O34" s="136"/>
    </row>
    <row r="35" spans="1:15" ht="25.5" customHeight="1" thickBot="1" x14ac:dyDescent="0.25">
      <c r="A35" s="279">
        <v>20</v>
      </c>
      <c r="B35" s="457" t="s">
        <v>489</v>
      </c>
      <c r="C35" s="458"/>
      <c r="D35" s="137" t="s">
        <v>68</v>
      </c>
      <c r="E35" s="49"/>
      <c r="F35" s="23">
        <f>SUM(D35:E35)</f>
        <v>0</v>
      </c>
      <c r="G35" s="48"/>
      <c r="H35" s="24">
        <f>F35+G35</f>
        <v>0</v>
      </c>
      <c r="I35" s="48"/>
      <c r="J35" s="24">
        <f>H35+I35</f>
        <v>0</v>
      </c>
      <c r="K35" s="24">
        <f>'C.1. Anticipated Costs'!E35-'C.1. Anticipated Costs'!F35</f>
        <v>0</v>
      </c>
      <c r="L35" s="34">
        <f>J35+K35</f>
        <v>0</v>
      </c>
      <c r="N35" s="138"/>
    </row>
    <row r="36" spans="1:15" ht="25.5" customHeight="1" thickBot="1" x14ac:dyDescent="0.25">
      <c r="A36" s="281">
        <v>21</v>
      </c>
      <c r="B36" s="466" t="s">
        <v>376</v>
      </c>
      <c r="C36" s="467"/>
      <c r="D36" s="137" t="s">
        <v>68</v>
      </c>
      <c r="E36" s="29">
        <f t="shared" ref="E36:L36" si="5">SUM(E34:E35)</f>
        <v>0</v>
      </c>
      <c r="F36" s="29">
        <f t="shared" si="5"/>
        <v>0</v>
      </c>
      <c r="G36" s="29">
        <f t="shared" si="5"/>
        <v>0</v>
      </c>
      <c r="H36" s="29">
        <f t="shared" si="5"/>
        <v>0</v>
      </c>
      <c r="I36" s="29">
        <f t="shared" si="5"/>
        <v>0</v>
      </c>
      <c r="J36" s="29">
        <f t="shared" si="5"/>
        <v>0</v>
      </c>
      <c r="K36" s="29">
        <f t="shared" si="5"/>
        <v>0</v>
      </c>
      <c r="L36" s="30">
        <f t="shared" si="5"/>
        <v>0</v>
      </c>
    </row>
    <row r="37" spans="1:15" ht="14.25" customHeight="1" thickBot="1" x14ac:dyDescent="0.25">
      <c r="A37" s="472" t="s">
        <v>69</v>
      </c>
      <c r="B37" s="472"/>
      <c r="C37" s="472"/>
      <c r="D37" s="472"/>
      <c r="E37" s="472"/>
      <c r="F37" s="472"/>
      <c r="G37" s="472"/>
      <c r="H37" s="472"/>
      <c r="I37" s="472"/>
      <c r="J37" s="472"/>
      <c r="K37" s="472"/>
      <c r="L37" s="472"/>
    </row>
    <row r="38" spans="1:15" ht="14.25" customHeight="1" x14ac:dyDescent="0.2">
      <c r="A38" s="504" t="s">
        <v>70</v>
      </c>
      <c r="B38" s="505"/>
      <c r="C38" s="505"/>
      <c r="D38" s="505"/>
      <c r="E38" s="505"/>
      <c r="F38" s="505"/>
      <c r="G38" s="505"/>
      <c r="H38" s="505"/>
      <c r="I38" s="505"/>
      <c r="J38" s="505"/>
      <c r="K38" s="505"/>
      <c r="L38" s="506"/>
    </row>
    <row r="39" spans="1:15" ht="54" customHeight="1" x14ac:dyDescent="0.2">
      <c r="A39" s="468" t="s">
        <v>55</v>
      </c>
      <c r="B39" s="469"/>
      <c r="C39" s="470"/>
      <c r="D39" s="17" t="s">
        <v>56</v>
      </c>
      <c r="E39" s="17" t="s">
        <v>57</v>
      </c>
      <c r="F39" s="17" t="s">
        <v>58</v>
      </c>
      <c r="G39" s="17" t="s">
        <v>67</v>
      </c>
      <c r="H39" s="17" t="s">
        <v>60</v>
      </c>
      <c r="I39" s="17" t="s">
        <v>61</v>
      </c>
      <c r="J39" s="17" t="s">
        <v>62</v>
      </c>
      <c r="K39" s="17" t="s">
        <v>63</v>
      </c>
      <c r="L39" s="32" t="s">
        <v>64</v>
      </c>
    </row>
    <row r="40" spans="1:15" ht="14.25" customHeight="1" x14ac:dyDescent="0.2">
      <c r="A40" s="292">
        <v>22</v>
      </c>
      <c r="B40" s="356" t="s">
        <v>347</v>
      </c>
      <c r="C40" s="357"/>
      <c r="D40" s="139" t="s">
        <v>68</v>
      </c>
      <c r="E40" s="14"/>
      <c r="F40" s="3">
        <f t="shared" ref="F40:F45" si="6">SUM(D40:E40)</f>
        <v>0</v>
      </c>
      <c r="G40" s="14"/>
      <c r="H40" s="4">
        <f t="shared" ref="H40:H45" si="7">F40+G40</f>
        <v>0</v>
      </c>
      <c r="I40" s="14"/>
      <c r="J40" s="4">
        <f t="shared" ref="J40:J45" si="8">H40+I40</f>
        <v>0</v>
      </c>
      <c r="K40" s="4">
        <f>'C.1. Anticipated Costs'!E40-'C.1. Anticipated Costs'!F40</f>
        <v>0</v>
      </c>
      <c r="L40" s="33">
        <f t="shared" ref="L40:L45" si="9">J40+K40</f>
        <v>0</v>
      </c>
    </row>
    <row r="41" spans="1:15" ht="14.25" customHeight="1" x14ac:dyDescent="0.2">
      <c r="A41" s="292">
        <v>23</v>
      </c>
      <c r="B41" s="356" t="s">
        <v>348</v>
      </c>
      <c r="C41" s="357"/>
      <c r="D41" s="139" t="s">
        <v>68</v>
      </c>
      <c r="E41" s="14"/>
      <c r="F41" s="3">
        <f t="shared" si="6"/>
        <v>0</v>
      </c>
      <c r="G41" s="14"/>
      <c r="H41" s="4">
        <f t="shared" si="7"/>
        <v>0</v>
      </c>
      <c r="I41" s="14"/>
      <c r="J41" s="4">
        <f t="shared" si="8"/>
        <v>0</v>
      </c>
      <c r="K41" s="4">
        <f>'C.1. Anticipated Costs'!E41-'C.1. Anticipated Costs'!F41</f>
        <v>0</v>
      </c>
      <c r="L41" s="33">
        <f t="shared" si="9"/>
        <v>0</v>
      </c>
    </row>
    <row r="42" spans="1:15" ht="14.25" customHeight="1" x14ac:dyDescent="0.2">
      <c r="A42" s="292">
        <v>24</v>
      </c>
      <c r="B42" s="356" t="s">
        <v>349</v>
      </c>
      <c r="C42" s="357"/>
      <c r="D42" s="139" t="s">
        <v>68</v>
      </c>
      <c r="E42" s="14"/>
      <c r="F42" s="3">
        <f t="shared" si="6"/>
        <v>0</v>
      </c>
      <c r="G42" s="14"/>
      <c r="H42" s="4">
        <f t="shared" si="7"/>
        <v>0</v>
      </c>
      <c r="I42" s="14"/>
      <c r="J42" s="4">
        <f t="shared" si="8"/>
        <v>0</v>
      </c>
      <c r="K42" s="4">
        <f>'C.1. Anticipated Costs'!E42-'C.1. Anticipated Costs'!F42</f>
        <v>0</v>
      </c>
      <c r="L42" s="33">
        <f t="shared" si="9"/>
        <v>0</v>
      </c>
    </row>
    <row r="43" spans="1:15" ht="14.25" customHeight="1" x14ac:dyDescent="0.2">
      <c r="A43" s="292">
        <v>25</v>
      </c>
      <c r="B43" s="356" t="s">
        <v>350</v>
      </c>
      <c r="C43" s="357"/>
      <c r="D43" s="139" t="s">
        <v>68</v>
      </c>
      <c r="E43" s="14"/>
      <c r="F43" s="3">
        <f t="shared" si="6"/>
        <v>0</v>
      </c>
      <c r="G43" s="14"/>
      <c r="H43" s="4">
        <f t="shared" si="7"/>
        <v>0</v>
      </c>
      <c r="I43" s="14"/>
      <c r="J43" s="4">
        <f t="shared" si="8"/>
        <v>0</v>
      </c>
      <c r="K43" s="4">
        <f>'C.1. Anticipated Costs'!E43-'C.1. Anticipated Costs'!F43</f>
        <v>0</v>
      </c>
      <c r="L43" s="33">
        <f t="shared" si="9"/>
        <v>0</v>
      </c>
    </row>
    <row r="44" spans="1:15" ht="14.25" customHeight="1" x14ac:dyDescent="0.2">
      <c r="A44" s="292">
        <v>26</v>
      </c>
      <c r="B44" s="356" t="s">
        <v>351</v>
      </c>
      <c r="C44" s="357"/>
      <c r="D44" s="139" t="s">
        <v>68</v>
      </c>
      <c r="E44" s="14"/>
      <c r="F44" s="3">
        <f t="shared" si="6"/>
        <v>0</v>
      </c>
      <c r="G44" s="14"/>
      <c r="H44" s="4">
        <f t="shared" si="7"/>
        <v>0</v>
      </c>
      <c r="I44" s="14"/>
      <c r="J44" s="4">
        <f t="shared" si="8"/>
        <v>0</v>
      </c>
      <c r="K44" s="4">
        <f>'C.1. Anticipated Costs'!E44-'C.1. Anticipated Costs'!F44</f>
        <v>0</v>
      </c>
      <c r="L44" s="33">
        <f t="shared" si="9"/>
        <v>0</v>
      </c>
    </row>
    <row r="45" spans="1:15" ht="36.75" customHeight="1" thickBot="1" x14ac:dyDescent="0.25">
      <c r="A45" s="296">
        <v>27</v>
      </c>
      <c r="B45" s="464" t="s">
        <v>377</v>
      </c>
      <c r="C45" s="465"/>
      <c r="D45" s="140" t="s">
        <v>68</v>
      </c>
      <c r="E45" s="14"/>
      <c r="F45" s="23">
        <f t="shared" si="6"/>
        <v>0</v>
      </c>
      <c r="G45" s="14"/>
      <c r="H45" s="4">
        <f t="shared" si="7"/>
        <v>0</v>
      </c>
      <c r="I45" s="14"/>
      <c r="J45" s="24">
        <f t="shared" si="8"/>
        <v>0</v>
      </c>
      <c r="K45" s="24">
        <f>'C.1. Anticipated Costs'!E45-'C.1. Anticipated Costs'!F45</f>
        <v>0</v>
      </c>
      <c r="L45" s="34">
        <f t="shared" si="9"/>
        <v>0</v>
      </c>
    </row>
    <row r="46" spans="1:15" ht="25.5" customHeight="1" thickBot="1" x14ac:dyDescent="0.25">
      <c r="A46" s="283">
        <v>28</v>
      </c>
      <c r="B46" s="459" t="s">
        <v>378</v>
      </c>
      <c r="C46" s="460"/>
      <c r="D46" s="141" t="s">
        <v>68</v>
      </c>
      <c r="E46" s="5">
        <f t="shared" ref="E46:L46" si="10">SUM(E40:E45)</f>
        <v>0</v>
      </c>
      <c r="F46" s="5">
        <f t="shared" si="10"/>
        <v>0</v>
      </c>
      <c r="G46" s="5">
        <f t="shared" si="10"/>
        <v>0</v>
      </c>
      <c r="H46" s="5">
        <f t="shared" si="10"/>
        <v>0</v>
      </c>
      <c r="I46" s="5">
        <f t="shared" si="10"/>
        <v>0</v>
      </c>
      <c r="J46" s="5">
        <f t="shared" si="10"/>
        <v>0</v>
      </c>
      <c r="K46" s="5">
        <f t="shared" si="10"/>
        <v>0</v>
      </c>
      <c r="L46" s="35">
        <f t="shared" si="10"/>
        <v>0</v>
      </c>
    </row>
    <row r="47" spans="1:15" ht="42" customHeight="1" thickTop="1" thickBot="1" x14ac:dyDescent="0.25">
      <c r="A47" s="297">
        <v>29</v>
      </c>
      <c r="B47" s="449" t="s">
        <v>380</v>
      </c>
      <c r="C47" s="450"/>
      <c r="D47" s="36">
        <f t="shared" ref="D47:L47" si="11">SUM(D30,D36,D46)</f>
        <v>0</v>
      </c>
      <c r="E47" s="36">
        <f t="shared" si="11"/>
        <v>0</v>
      </c>
      <c r="F47" s="36">
        <f t="shared" si="11"/>
        <v>0</v>
      </c>
      <c r="G47" s="36">
        <f t="shared" si="11"/>
        <v>0</v>
      </c>
      <c r="H47" s="36">
        <f t="shared" si="11"/>
        <v>0</v>
      </c>
      <c r="I47" s="36">
        <f t="shared" si="11"/>
        <v>0</v>
      </c>
      <c r="J47" s="36">
        <f t="shared" si="11"/>
        <v>0</v>
      </c>
      <c r="K47" s="36">
        <f t="shared" si="11"/>
        <v>0</v>
      </c>
      <c r="L47" s="37">
        <f t="shared" si="11"/>
        <v>0</v>
      </c>
    </row>
    <row r="48" spans="1:15" ht="12.75" thickBot="1" x14ac:dyDescent="0.25">
      <c r="A48" s="436" t="s">
        <v>71</v>
      </c>
      <c r="B48" s="436"/>
      <c r="C48" s="436"/>
      <c r="D48" s="436"/>
      <c r="E48" s="436"/>
      <c r="F48" s="436"/>
      <c r="G48" s="436"/>
      <c r="H48" s="436"/>
      <c r="I48" s="436"/>
      <c r="J48" s="436"/>
      <c r="K48" s="436"/>
      <c r="L48" s="436"/>
    </row>
    <row r="49" spans="1:13" ht="14.25" customHeight="1" x14ac:dyDescent="0.2">
      <c r="A49" s="461" t="s">
        <v>72</v>
      </c>
      <c r="B49" s="462"/>
      <c r="C49" s="462"/>
      <c r="D49" s="462"/>
      <c r="E49" s="462"/>
      <c r="F49" s="462"/>
      <c r="G49" s="462"/>
      <c r="H49" s="462"/>
      <c r="I49" s="462"/>
      <c r="J49" s="462"/>
      <c r="K49" s="462"/>
      <c r="L49" s="463"/>
      <c r="M49" s="142"/>
    </row>
    <row r="50" spans="1:13" ht="3" customHeight="1" x14ac:dyDescent="0.2">
      <c r="A50" s="471" t="s">
        <v>73</v>
      </c>
      <c r="B50" s="472"/>
      <c r="C50" s="472"/>
      <c r="D50" s="472"/>
      <c r="E50" s="472"/>
      <c r="F50" s="472"/>
      <c r="G50" s="472"/>
      <c r="H50" s="472"/>
      <c r="I50" s="472"/>
      <c r="J50" s="472"/>
      <c r="K50" s="472"/>
      <c r="L50" s="473"/>
      <c r="M50" s="142"/>
    </row>
    <row r="51" spans="1:13" ht="14.25" customHeight="1" x14ac:dyDescent="0.2">
      <c r="A51" s="476" t="s">
        <v>74</v>
      </c>
      <c r="B51" s="477"/>
      <c r="C51" s="477"/>
      <c r="D51" s="477"/>
      <c r="E51" s="477"/>
      <c r="F51" s="477"/>
      <c r="G51" s="477"/>
      <c r="H51" s="477"/>
      <c r="I51" s="477"/>
      <c r="J51" s="477"/>
      <c r="K51" s="477"/>
      <c r="L51" s="478"/>
    </row>
    <row r="52" spans="1:13" ht="54" customHeight="1" x14ac:dyDescent="0.2">
      <c r="A52" s="502" t="s">
        <v>55</v>
      </c>
      <c r="B52" s="503"/>
      <c r="C52" s="503"/>
      <c r="D52" s="17" t="s">
        <v>56</v>
      </c>
      <c r="E52" s="17" t="s">
        <v>57</v>
      </c>
      <c r="F52" s="17" t="s">
        <v>58</v>
      </c>
      <c r="G52" s="17" t="s">
        <v>67</v>
      </c>
      <c r="H52" s="17" t="s">
        <v>60</v>
      </c>
      <c r="I52" s="17" t="s">
        <v>61</v>
      </c>
      <c r="J52" s="17" t="s">
        <v>62</v>
      </c>
      <c r="K52" s="17" t="s">
        <v>63</v>
      </c>
      <c r="L52" s="32" t="s">
        <v>64</v>
      </c>
    </row>
    <row r="53" spans="1:13" ht="14.25" customHeight="1" x14ac:dyDescent="0.2">
      <c r="A53" s="282">
        <v>30</v>
      </c>
      <c r="B53" s="360" t="s">
        <v>352</v>
      </c>
      <c r="C53" s="416"/>
      <c r="D53" s="139" t="s">
        <v>68</v>
      </c>
      <c r="E53" s="14"/>
      <c r="F53" s="3">
        <f t="shared" ref="F53:F61" si="12">SUM(D53:E53)</f>
        <v>0</v>
      </c>
      <c r="G53" s="14"/>
      <c r="H53" s="4">
        <f t="shared" ref="H53:H61" si="13">F53+G53</f>
        <v>0</v>
      </c>
      <c r="I53" s="14"/>
      <c r="J53" s="4">
        <f t="shared" ref="J53:J61" si="14">H53+I53</f>
        <v>0</v>
      </c>
      <c r="K53" s="4">
        <f>'C.1. Anticipated Costs'!E53-'C.1. Anticipated Costs'!F53</f>
        <v>0</v>
      </c>
      <c r="L53" s="33">
        <f t="shared" ref="L53:L61" si="15">J53+K53</f>
        <v>0</v>
      </c>
    </row>
    <row r="54" spans="1:13" ht="14.25" customHeight="1" x14ac:dyDescent="0.2">
      <c r="A54" s="282">
        <v>31</v>
      </c>
      <c r="B54" s="360" t="s">
        <v>353</v>
      </c>
      <c r="C54" s="416"/>
      <c r="D54" s="139" t="s">
        <v>68</v>
      </c>
      <c r="E54" s="14"/>
      <c r="F54" s="3">
        <f t="shared" si="12"/>
        <v>0</v>
      </c>
      <c r="G54" s="14"/>
      <c r="H54" s="4">
        <f t="shared" si="13"/>
        <v>0</v>
      </c>
      <c r="I54" s="14"/>
      <c r="J54" s="4">
        <f t="shared" si="14"/>
        <v>0</v>
      </c>
      <c r="K54" s="4">
        <f>'C.1. Anticipated Costs'!E54-'C.1. Anticipated Costs'!F54</f>
        <v>0</v>
      </c>
      <c r="L54" s="33">
        <f t="shared" si="15"/>
        <v>0</v>
      </c>
    </row>
    <row r="55" spans="1:13" ht="14.25" customHeight="1" x14ac:dyDescent="0.2">
      <c r="A55" s="282">
        <v>32</v>
      </c>
      <c r="B55" s="360" t="s">
        <v>354</v>
      </c>
      <c r="C55" s="416"/>
      <c r="D55" s="139" t="s">
        <v>68</v>
      </c>
      <c r="E55" s="14"/>
      <c r="F55" s="3">
        <f t="shared" si="12"/>
        <v>0</v>
      </c>
      <c r="G55" s="14"/>
      <c r="H55" s="4">
        <f t="shared" si="13"/>
        <v>0</v>
      </c>
      <c r="I55" s="14"/>
      <c r="J55" s="4">
        <f t="shared" si="14"/>
        <v>0</v>
      </c>
      <c r="K55" s="4">
        <f>'C.1. Anticipated Costs'!E55-'C.1. Anticipated Costs'!F55</f>
        <v>0</v>
      </c>
      <c r="L55" s="33">
        <f t="shared" si="15"/>
        <v>0</v>
      </c>
    </row>
    <row r="56" spans="1:13" ht="14.25" customHeight="1" x14ac:dyDescent="0.2">
      <c r="A56" s="282">
        <v>33</v>
      </c>
      <c r="B56" s="360" t="s">
        <v>355</v>
      </c>
      <c r="C56" s="416"/>
      <c r="D56" s="139" t="s">
        <v>68</v>
      </c>
      <c r="E56" s="14"/>
      <c r="F56" s="3">
        <f t="shared" si="12"/>
        <v>0</v>
      </c>
      <c r="G56" s="14"/>
      <c r="H56" s="4">
        <f t="shared" si="13"/>
        <v>0</v>
      </c>
      <c r="I56" s="14"/>
      <c r="J56" s="4">
        <f t="shared" si="14"/>
        <v>0</v>
      </c>
      <c r="K56" s="4">
        <f>'C.1. Anticipated Costs'!E56-'C.1. Anticipated Costs'!F56</f>
        <v>0</v>
      </c>
      <c r="L56" s="33">
        <f t="shared" si="15"/>
        <v>0</v>
      </c>
    </row>
    <row r="57" spans="1:13" ht="14.25" customHeight="1" x14ac:dyDescent="0.2">
      <c r="A57" s="278">
        <v>34</v>
      </c>
      <c r="B57" s="456" t="s">
        <v>356</v>
      </c>
      <c r="C57" s="452"/>
      <c r="D57" s="139" t="s">
        <v>68</v>
      </c>
      <c r="E57" s="14"/>
      <c r="F57" s="3">
        <f t="shared" si="12"/>
        <v>0</v>
      </c>
      <c r="G57" s="14"/>
      <c r="H57" s="4">
        <f t="shared" si="13"/>
        <v>0</v>
      </c>
      <c r="I57" s="14"/>
      <c r="J57" s="4">
        <f t="shared" si="14"/>
        <v>0</v>
      </c>
      <c r="K57" s="4">
        <f>'C.1. Anticipated Costs'!E57-'C.1. Anticipated Costs'!F57</f>
        <v>0</v>
      </c>
      <c r="L57" s="33">
        <f t="shared" si="15"/>
        <v>0</v>
      </c>
    </row>
    <row r="58" spans="1:13" ht="14.25" customHeight="1" x14ac:dyDescent="0.2">
      <c r="A58" s="282">
        <v>35</v>
      </c>
      <c r="B58" s="360" t="s">
        <v>357</v>
      </c>
      <c r="C58" s="416"/>
      <c r="D58" s="139" t="s">
        <v>68</v>
      </c>
      <c r="E58" s="14"/>
      <c r="F58" s="3">
        <f t="shared" si="12"/>
        <v>0</v>
      </c>
      <c r="G58" s="14"/>
      <c r="H58" s="4">
        <f t="shared" si="13"/>
        <v>0</v>
      </c>
      <c r="I58" s="14"/>
      <c r="J58" s="4">
        <f t="shared" si="14"/>
        <v>0</v>
      </c>
      <c r="K58" s="4">
        <f>'C.1. Anticipated Costs'!E58-'C.1. Anticipated Costs'!F58</f>
        <v>0</v>
      </c>
      <c r="L58" s="33">
        <f t="shared" si="15"/>
        <v>0</v>
      </c>
    </row>
    <row r="59" spans="1:13" ht="14.25" customHeight="1" x14ac:dyDescent="0.2">
      <c r="A59" s="282">
        <v>36</v>
      </c>
      <c r="B59" s="360" t="s">
        <v>358</v>
      </c>
      <c r="C59" s="416"/>
      <c r="D59" s="14"/>
      <c r="E59" s="14"/>
      <c r="F59" s="3">
        <f t="shared" si="12"/>
        <v>0</v>
      </c>
      <c r="G59" s="14"/>
      <c r="H59" s="4">
        <f t="shared" si="13"/>
        <v>0</v>
      </c>
      <c r="I59" s="14"/>
      <c r="J59" s="4">
        <f t="shared" si="14"/>
        <v>0</v>
      </c>
      <c r="K59" s="4">
        <f>'C.1. Anticipated Costs'!E59-'C.1. Anticipated Costs'!F59</f>
        <v>0</v>
      </c>
      <c r="L59" s="33">
        <f t="shared" si="15"/>
        <v>0</v>
      </c>
    </row>
    <row r="60" spans="1:13" ht="14.25" customHeight="1" x14ac:dyDescent="0.2">
      <c r="A60" s="282">
        <v>37</v>
      </c>
      <c r="B60" s="360" t="s">
        <v>359</v>
      </c>
      <c r="C60" s="416"/>
      <c r="D60" s="139" t="s">
        <v>68</v>
      </c>
      <c r="E60" s="14"/>
      <c r="F60" s="3">
        <f t="shared" si="12"/>
        <v>0</v>
      </c>
      <c r="G60" s="14"/>
      <c r="H60" s="4">
        <f t="shared" si="13"/>
        <v>0</v>
      </c>
      <c r="I60" s="14"/>
      <c r="J60" s="4">
        <f t="shared" si="14"/>
        <v>0</v>
      </c>
      <c r="K60" s="4">
        <f>'C.1. Anticipated Costs'!E60-'C.1. Anticipated Costs'!F60</f>
        <v>0</v>
      </c>
      <c r="L60" s="33">
        <f t="shared" si="15"/>
        <v>0</v>
      </c>
    </row>
    <row r="61" spans="1:13" ht="25.5" customHeight="1" thickBot="1" x14ac:dyDescent="0.25">
      <c r="A61" s="279">
        <v>38</v>
      </c>
      <c r="B61" s="457" t="s">
        <v>381</v>
      </c>
      <c r="C61" s="458"/>
      <c r="D61" s="48"/>
      <c r="E61" s="48"/>
      <c r="F61" s="23">
        <f t="shared" si="12"/>
        <v>0</v>
      </c>
      <c r="G61" s="48"/>
      <c r="H61" s="24">
        <f t="shared" si="13"/>
        <v>0</v>
      </c>
      <c r="I61" s="48"/>
      <c r="J61" s="24">
        <f t="shared" si="14"/>
        <v>0</v>
      </c>
      <c r="K61" s="24">
        <f>'C.1. Anticipated Costs'!E61-'C.1. Anticipated Costs'!F61</f>
        <v>0</v>
      </c>
      <c r="L61" s="34">
        <f t="shared" si="15"/>
        <v>0</v>
      </c>
    </row>
    <row r="62" spans="1:13" ht="25.5" customHeight="1" thickBot="1" x14ac:dyDescent="0.25">
      <c r="A62" s="295">
        <v>39</v>
      </c>
      <c r="B62" s="466" t="s">
        <v>412</v>
      </c>
      <c r="C62" s="467"/>
      <c r="D62" s="36">
        <f t="shared" ref="D62:L62" si="16">SUM(D53:D61)</f>
        <v>0</v>
      </c>
      <c r="E62" s="36">
        <f t="shared" si="16"/>
        <v>0</v>
      </c>
      <c r="F62" s="36">
        <f t="shared" si="16"/>
        <v>0</v>
      </c>
      <c r="G62" s="36">
        <f t="shared" si="16"/>
        <v>0</v>
      </c>
      <c r="H62" s="36">
        <f t="shared" si="16"/>
        <v>0</v>
      </c>
      <c r="I62" s="36">
        <f t="shared" si="16"/>
        <v>0</v>
      </c>
      <c r="J62" s="36">
        <f t="shared" si="16"/>
        <v>0</v>
      </c>
      <c r="K62" s="36">
        <f t="shared" si="16"/>
        <v>0</v>
      </c>
      <c r="L62" s="37">
        <f t="shared" si="16"/>
        <v>0</v>
      </c>
    </row>
    <row r="63" spans="1:13" ht="14.25" customHeight="1" thickBot="1" x14ac:dyDescent="0.25">
      <c r="A63" s="436" t="s">
        <v>75</v>
      </c>
      <c r="B63" s="436"/>
      <c r="C63" s="436"/>
      <c r="D63" s="436"/>
      <c r="E63" s="436"/>
      <c r="F63" s="436"/>
      <c r="G63" s="436"/>
      <c r="H63" s="436"/>
      <c r="I63" s="436"/>
      <c r="J63" s="436"/>
      <c r="K63" s="436"/>
      <c r="L63" s="436"/>
    </row>
    <row r="64" spans="1:13" ht="14.25" customHeight="1" x14ac:dyDescent="0.2">
      <c r="A64" s="510" t="s">
        <v>76</v>
      </c>
      <c r="B64" s="511"/>
      <c r="C64" s="511"/>
      <c r="D64" s="511"/>
      <c r="E64" s="511"/>
      <c r="F64" s="511"/>
      <c r="G64" s="511"/>
      <c r="H64" s="511"/>
      <c r="I64" s="511"/>
      <c r="J64" s="511"/>
      <c r="K64" s="511"/>
      <c r="L64" s="512"/>
    </row>
    <row r="65" spans="1:13" ht="54" customHeight="1" x14ac:dyDescent="0.2">
      <c r="A65" s="468" t="s">
        <v>55</v>
      </c>
      <c r="B65" s="469"/>
      <c r="C65" s="470"/>
      <c r="D65" s="17" t="s">
        <v>56</v>
      </c>
      <c r="E65" s="17" t="s">
        <v>57</v>
      </c>
      <c r="F65" s="17" t="s">
        <v>58</v>
      </c>
      <c r="G65" s="17" t="s">
        <v>67</v>
      </c>
      <c r="H65" s="17" t="s">
        <v>60</v>
      </c>
      <c r="I65" s="17" t="s">
        <v>61</v>
      </c>
      <c r="J65" s="17" t="s">
        <v>62</v>
      </c>
      <c r="K65" s="17" t="s">
        <v>63</v>
      </c>
      <c r="L65" s="32" t="s">
        <v>64</v>
      </c>
    </row>
    <row r="66" spans="1:13" ht="14.25" customHeight="1" x14ac:dyDescent="0.2">
      <c r="A66" s="282">
        <v>40</v>
      </c>
      <c r="B66" s="360" t="s">
        <v>360</v>
      </c>
      <c r="C66" s="416"/>
      <c r="D66" s="14"/>
      <c r="E66" s="14"/>
      <c r="F66" s="3">
        <f t="shared" ref="F66:F73" si="17">SUM(D66:E66)</f>
        <v>0</v>
      </c>
      <c r="G66" s="14"/>
      <c r="H66" s="6">
        <f t="shared" ref="H66:H73" si="18">F66+G66</f>
        <v>0</v>
      </c>
      <c r="I66" s="14"/>
      <c r="J66" s="4">
        <f t="shared" ref="J66:J73" si="19">H66+I66</f>
        <v>0</v>
      </c>
      <c r="K66" s="4">
        <f>'C.1. Anticipated Costs'!E66-'C.1. Anticipated Costs'!F66</f>
        <v>0</v>
      </c>
      <c r="L66" s="43">
        <f t="shared" ref="L66:L73" si="20">J66+K66</f>
        <v>0</v>
      </c>
    </row>
    <row r="67" spans="1:13" ht="14.25" customHeight="1" x14ac:dyDescent="0.2">
      <c r="A67" s="282">
        <v>41</v>
      </c>
      <c r="B67" s="360" t="s">
        <v>361</v>
      </c>
      <c r="C67" s="416"/>
      <c r="D67" s="139" t="s">
        <v>68</v>
      </c>
      <c r="E67" s="14"/>
      <c r="F67" s="3">
        <f t="shared" si="17"/>
        <v>0</v>
      </c>
      <c r="G67" s="14"/>
      <c r="H67" s="6">
        <f t="shared" si="18"/>
        <v>0</v>
      </c>
      <c r="I67" s="14"/>
      <c r="J67" s="4">
        <f t="shared" si="19"/>
        <v>0</v>
      </c>
      <c r="K67" s="4">
        <f>'C.1. Anticipated Costs'!E67-'C.1. Anticipated Costs'!F67</f>
        <v>0</v>
      </c>
      <c r="L67" s="43">
        <f t="shared" si="20"/>
        <v>0</v>
      </c>
    </row>
    <row r="68" spans="1:13" ht="14.25" customHeight="1" x14ac:dyDescent="0.2">
      <c r="A68" s="282">
        <v>42</v>
      </c>
      <c r="B68" s="360" t="s">
        <v>362</v>
      </c>
      <c r="C68" s="416"/>
      <c r="D68" s="139" t="s">
        <v>68</v>
      </c>
      <c r="E68" s="14"/>
      <c r="F68" s="3">
        <f t="shared" si="17"/>
        <v>0</v>
      </c>
      <c r="G68" s="14"/>
      <c r="H68" s="6">
        <f t="shared" si="18"/>
        <v>0</v>
      </c>
      <c r="I68" s="14"/>
      <c r="J68" s="4">
        <f t="shared" si="19"/>
        <v>0</v>
      </c>
      <c r="K68" s="4">
        <f>'C.1. Anticipated Costs'!E68-'C.1. Anticipated Costs'!F68</f>
        <v>0</v>
      </c>
      <c r="L68" s="43">
        <f t="shared" si="20"/>
        <v>0</v>
      </c>
    </row>
    <row r="69" spans="1:13" ht="14.25" customHeight="1" x14ac:dyDescent="0.2">
      <c r="A69" s="282">
        <v>43</v>
      </c>
      <c r="B69" s="360" t="s">
        <v>363</v>
      </c>
      <c r="C69" s="416"/>
      <c r="D69" s="14"/>
      <c r="E69" s="14"/>
      <c r="F69" s="3">
        <f t="shared" si="17"/>
        <v>0</v>
      </c>
      <c r="G69" s="14"/>
      <c r="H69" s="6">
        <f t="shared" si="18"/>
        <v>0</v>
      </c>
      <c r="I69" s="14"/>
      <c r="J69" s="4">
        <f t="shared" si="19"/>
        <v>0</v>
      </c>
      <c r="K69" s="4">
        <f>'C.1. Anticipated Costs'!E69-'C.1. Anticipated Costs'!F69</f>
        <v>0</v>
      </c>
      <c r="L69" s="43">
        <f t="shared" si="20"/>
        <v>0</v>
      </c>
    </row>
    <row r="70" spans="1:13" ht="14.25" customHeight="1" x14ac:dyDescent="0.2">
      <c r="A70" s="282">
        <v>44</v>
      </c>
      <c r="B70" s="360" t="s">
        <v>364</v>
      </c>
      <c r="C70" s="416"/>
      <c r="D70" s="14"/>
      <c r="E70" s="14"/>
      <c r="F70" s="3">
        <f t="shared" si="17"/>
        <v>0</v>
      </c>
      <c r="G70" s="14"/>
      <c r="H70" s="6">
        <f t="shared" si="18"/>
        <v>0</v>
      </c>
      <c r="I70" s="14"/>
      <c r="J70" s="4">
        <f t="shared" si="19"/>
        <v>0</v>
      </c>
      <c r="K70" s="4">
        <f>'C.1. Anticipated Costs'!E70-'C.1. Anticipated Costs'!F70</f>
        <v>0</v>
      </c>
      <c r="L70" s="43">
        <f t="shared" si="20"/>
        <v>0</v>
      </c>
    </row>
    <row r="71" spans="1:13" ht="14.25" customHeight="1" x14ac:dyDescent="0.2">
      <c r="A71" s="282">
        <v>45</v>
      </c>
      <c r="B71" s="360" t="s">
        <v>353</v>
      </c>
      <c r="C71" s="416"/>
      <c r="D71" s="139" t="s">
        <v>68</v>
      </c>
      <c r="E71" s="14"/>
      <c r="F71" s="3">
        <f t="shared" si="17"/>
        <v>0</v>
      </c>
      <c r="G71" s="14"/>
      <c r="H71" s="6">
        <f t="shared" si="18"/>
        <v>0</v>
      </c>
      <c r="I71" s="14"/>
      <c r="J71" s="4">
        <f t="shared" si="19"/>
        <v>0</v>
      </c>
      <c r="K71" s="4">
        <f>'C.1. Anticipated Costs'!E71-'C.1. Anticipated Costs'!F71</f>
        <v>0</v>
      </c>
      <c r="L71" s="43">
        <f t="shared" si="20"/>
        <v>0</v>
      </c>
    </row>
    <row r="72" spans="1:13" ht="14.25" customHeight="1" x14ac:dyDescent="0.2">
      <c r="A72" s="282">
        <v>46</v>
      </c>
      <c r="B72" s="360" t="s">
        <v>365</v>
      </c>
      <c r="C72" s="416"/>
      <c r="D72" s="139" t="s">
        <v>68</v>
      </c>
      <c r="E72" s="14"/>
      <c r="F72" s="3">
        <f t="shared" si="17"/>
        <v>0</v>
      </c>
      <c r="G72" s="14"/>
      <c r="H72" s="6">
        <f t="shared" si="18"/>
        <v>0</v>
      </c>
      <c r="I72" s="14"/>
      <c r="J72" s="4">
        <f t="shared" si="19"/>
        <v>0</v>
      </c>
      <c r="K72" s="4">
        <f>'C.1. Anticipated Costs'!E72-'C.1. Anticipated Costs'!F72</f>
        <v>0</v>
      </c>
      <c r="L72" s="43">
        <f t="shared" si="20"/>
        <v>0</v>
      </c>
    </row>
    <row r="73" spans="1:13" ht="27" customHeight="1" thickBot="1" x14ac:dyDescent="0.25">
      <c r="A73" s="279">
        <v>47</v>
      </c>
      <c r="B73" s="457" t="s">
        <v>369</v>
      </c>
      <c r="C73" s="458"/>
      <c r="D73" s="14"/>
      <c r="E73" s="14"/>
      <c r="F73" s="23">
        <f t="shared" si="17"/>
        <v>0</v>
      </c>
      <c r="G73" s="14"/>
      <c r="H73" s="96">
        <f t="shared" si="18"/>
        <v>0</v>
      </c>
      <c r="I73" s="14"/>
      <c r="J73" s="24">
        <f t="shared" si="19"/>
        <v>0</v>
      </c>
      <c r="K73" s="24">
        <f>'C.1. Anticipated Costs'!E73-'C.1. Anticipated Costs'!F73</f>
        <v>0</v>
      </c>
      <c r="L73" s="95">
        <f t="shared" si="20"/>
        <v>0</v>
      </c>
    </row>
    <row r="74" spans="1:13" ht="27" customHeight="1" thickBot="1" x14ac:dyDescent="0.25">
      <c r="A74" s="283">
        <v>48</v>
      </c>
      <c r="B74" s="459" t="s">
        <v>490</v>
      </c>
      <c r="C74" s="460"/>
      <c r="D74" s="5">
        <f t="shared" ref="D74:L74" si="21">SUM(D66:D73)</f>
        <v>0</v>
      </c>
      <c r="E74" s="5">
        <f t="shared" si="21"/>
        <v>0</v>
      </c>
      <c r="F74" s="5">
        <f t="shared" si="21"/>
        <v>0</v>
      </c>
      <c r="G74" s="5">
        <f t="shared" si="21"/>
        <v>0</v>
      </c>
      <c r="H74" s="5">
        <f t="shared" si="21"/>
        <v>0</v>
      </c>
      <c r="I74" s="5">
        <f t="shared" si="21"/>
        <v>0</v>
      </c>
      <c r="J74" s="5">
        <f t="shared" si="21"/>
        <v>0</v>
      </c>
      <c r="K74" s="5">
        <f t="shared" si="21"/>
        <v>0</v>
      </c>
      <c r="L74" s="35">
        <f t="shared" si="21"/>
        <v>0</v>
      </c>
    </row>
    <row r="75" spans="1:13" ht="27" customHeight="1" thickTop="1" thickBot="1" x14ac:dyDescent="0.25">
      <c r="A75" s="297">
        <v>49</v>
      </c>
      <c r="B75" s="449" t="s">
        <v>414</v>
      </c>
      <c r="C75" s="450"/>
      <c r="D75" s="36">
        <f t="shared" ref="D75:L75" si="22">SUM(D62,D74)</f>
        <v>0</v>
      </c>
      <c r="E75" s="36">
        <f t="shared" si="22"/>
        <v>0</v>
      </c>
      <c r="F75" s="36">
        <f t="shared" si="22"/>
        <v>0</v>
      </c>
      <c r="G75" s="36">
        <f t="shared" si="22"/>
        <v>0</v>
      </c>
      <c r="H75" s="36">
        <f t="shared" si="22"/>
        <v>0</v>
      </c>
      <c r="I75" s="36">
        <f t="shared" si="22"/>
        <v>0</v>
      </c>
      <c r="J75" s="36">
        <f t="shared" si="22"/>
        <v>0</v>
      </c>
      <c r="K75" s="36">
        <f t="shared" si="22"/>
        <v>0</v>
      </c>
      <c r="L75" s="37">
        <f t="shared" si="22"/>
        <v>0</v>
      </c>
    </row>
    <row r="76" spans="1:13" ht="12.75" thickBot="1" x14ac:dyDescent="0.25">
      <c r="A76" s="436" t="s">
        <v>77</v>
      </c>
      <c r="B76" s="436"/>
      <c r="C76" s="436"/>
      <c r="D76" s="436"/>
      <c r="E76" s="436"/>
      <c r="F76" s="436"/>
      <c r="G76" s="436"/>
      <c r="H76" s="436"/>
      <c r="I76" s="436"/>
      <c r="J76" s="436"/>
      <c r="K76" s="436"/>
      <c r="L76" s="436"/>
      <c r="M76" s="142"/>
    </row>
    <row r="77" spans="1:13" ht="14.25" customHeight="1" x14ac:dyDescent="0.2">
      <c r="A77" s="461" t="s">
        <v>78</v>
      </c>
      <c r="B77" s="462"/>
      <c r="C77" s="462"/>
      <c r="D77" s="462"/>
      <c r="E77" s="462"/>
      <c r="F77" s="462"/>
      <c r="G77" s="462"/>
      <c r="H77" s="462"/>
      <c r="I77" s="462"/>
      <c r="J77" s="462"/>
      <c r="K77" s="462"/>
      <c r="L77" s="463"/>
    </row>
    <row r="78" spans="1:13" ht="3" customHeight="1" x14ac:dyDescent="0.2">
      <c r="A78" s="471" t="s">
        <v>79</v>
      </c>
      <c r="B78" s="472"/>
      <c r="C78" s="472"/>
      <c r="D78" s="472"/>
      <c r="E78" s="472"/>
      <c r="F78" s="472"/>
      <c r="G78" s="472"/>
      <c r="H78" s="472"/>
      <c r="I78" s="472"/>
      <c r="J78" s="472"/>
      <c r="K78" s="472"/>
      <c r="L78" s="473"/>
    </row>
    <row r="79" spans="1:13" ht="14.25" customHeight="1" x14ac:dyDescent="0.2">
      <c r="A79" s="476" t="s">
        <v>80</v>
      </c>
      <c r="B79" s="477"/>
      <c r="C79" s="477"/>
      <c r="D79" s="477"/>
      <c r="E79" s="477"/>
      <c r="F79" s="477"/>
      <c r="G79" s="477"/>
      <c r="H79" s="477"/>
      <c r="I79" s="477"/>
      <c r="J79" s="477"/>
      <c r="K79" s="477"/>
      <c r="L79" s="478"/>
    </row>
    <row r="80" spans="1:13" ht="54" customHeight="1" x14ac:dyDescent="0.2">
      <c r="A80" s="502" t="s">
        <v>55</v>
      </c>
      <c r="B80" s="503"/>
      <c r="C80" s="503"/>
      <c r="D80" s="17" t="s">
        <v>56</v>
      </c>
      <c r="E80" s="17" t="s">
        <v>57</v>
      </c>
      <c r="F80" s="17" t="s">
        <v>58</v>
      </c>
      <c r="G80" s="17" t="s">
        <v>67</v>
      </c>
      <c r="H80" s="17" t="s">
        <v>60</v>
      </c>
      <c r="I80" s="17" t="s">
        <v>61</v>
      </c>
      <c r="J80" s="17" t="s">
        <v>62</v>
      </c>
      <c r="K80" s="17" t="s">
        <v>63</v>
      </c>
      <c r="L80" s="32" t="s">
        <v>64</v>
      </c>
    </row>
    <row r="81" spans="1:12" ht="25.5" customHeight="1" x14ac:dyDescent="0.2">
      <c r="A81" s="282">
        <v>50</v>
      </c>
      <c r="B81" s="456" t="s">
        <v>367</v>
      </c>
      <c r="C81" s="452"/>
      <c r="D81" s="14"/>
      <c r="E81" s="14"/>
      <c r="F81" s="3">
        <f>SUM(D81:E81)</f>
        <v>0</v>
      </c>
      <c r="G81" s="14"/>
      <c r="H81" s="6">
        <f t="shared" ref="H81:H82" si="23">F81+G81</f>
        <v>0</v>
      </c>
      <c r="I81" s="14"/>
      <c r="J81" s="4">
        <f t="shared" ref="J81:J82" si="24">H81+I81</f>
        <v>0</v>
      </c>
      <c r="K81" s="4">
        <f>'C.1. Anticipated Costs'!E81-'C.1. Anticipated Costs'!F81</f>
        <v>0</v>
      </c>
      <c r="L81" s="43">
        <f t="shared" ref="L81:L82" si="25">J81+K81</f>
        <v>0</v>
      </c>
    </row>
    <row r="82" spans="1:12" ht="45.75" customHeight="1" thickBot="1" x14ac:dyDescent="0.25">
      <c r="A82" s="279">
        <v>51</v>
      </c>
      <c r="B82" s="457" t="s">
        <v>368</v>
      </c>
      <c r="C82" s="458"/>
      <c r="D82" s="48"/>
      <c r="E82" s="48"/>
      <c r="F82" s="23">
        <f t="shared" ref="F82" si="26">SUM(D82:E82)</f>
        <v>0</v>
      </c>
      <c r="G82" s="48"/>
      <c r="H82" s="96">
        <f t="shared" si="23"/>
        <v>0</v>
      </c>
      <c r="I82" s="48"/>
      <c r="J82" s="24">
        <f t="shared" si="24"/>
        <v>0</v>
      </c>
      <c r="K82" s="24">
        <f>'C.1. Anticipated Costs'!E82-'C.1. Anticipated Costs'!F82</f>
        <v>0</v>
      </c>
      <c r="L82" s="95">
        <f t="shared" si="25"/>
        <v>0</v>
      </c>
    </row>
    <row r="83" spans="1:12" ht="14.25" customHeight="1" thickBot="1" x14ac:dyDescent="0.25">
      <c r="A83" s="436" t="s">
        <v>81</v>
      </c>
      <c r="B83" s="436"/>
      <c r="C83" s="436"/>
      <c r="D83" s="436"/>
      <c r="E83" s="436"/>
      <c r="F83" s="436"/>
      <c r="G83" s="436"/>
      <c r="H83" s="436"/>
      <c r="I83" s="436"/>
      <c r="J83" s="436"/>
      <c r="K83" s="436"/>
      <c r="L83" s="436"/>
    </row>
    <row r="84" spans="1:12" ht="14.25" customHeight="1" x14ac:dyDescent="0.2">
      <c r="A84" s="504" t="s">
        <v>82</v>
      </c>
      <c r="B84" s="505"/>
      <c r="C84" s="505"/>
      <c r="D84" s="505"/>
      <c r="E84" s="505"/>
      <c r="F84" s="505"/>
      <c r="G84" s="505"/>
      <c r="H84" s="505"/>
      <c r="I84" s="505"/>
      <c r="J84" s="505"/>
      <c r="K84" s="505"/>
      <c r="L84" s="506"/>
    </row>
    <row r="85" spans="1:12" ht="54" customHeight="1" x14ac:dyDescent="0.2">
      <c r="A85" s="474" t="s">
        <v>55</v>
      </c>
      <c r="B85" s="475"/>
      <c r="C85" s="475"/>
      <c r="D85" s="45" t="s">
        <v>56</v>
      </c>
      <c r="E85" s="45" t="s">
        <v>57</v>
      </c>
      <c r="F85" s="45" t="s">
        <v>58</v>
      </c>
      <c r="G85" s="45" t="s">
        <v>67</v>
      </c>
      <c r="H85" s="45" t="s">
        <v>60</v>
      </c>
      <c r="I85" s="45" t="s">
        <v>61</v>
      </c>
      <c r="J85" s="45" t="s">
        <v>62</v>
      </c>
      <c r="K85" s="45" t="s">
        <v>63</v>
      </c>
      <c r="L85" s="46" t="s">
        <v>64</v>
      </c>
    </row>
    <row r="86" spans="1:12" ht="45" customHeight="1" thickBot="1" x14ac:dyDescent="0.25">
      <c r="A86" s="279">
        <v>52</v>
      </c>
      <c r="B86" s="457" t="s">
        <v>366</v>
      </c>
      <c r="C86" s="458"/>
      <c r="D86" s="48"/>
      <c r="E86" s="48"/>
      <c r="F86" s="23">
        <f>SUM(D86:E86)</f>
        <v>0</v>
      </c>
      <c r="G86" s="48"/>
      <c r="H86" s="4">
        <f>F86+G86</f>
        <v>0</v>
      </c>
      <c r="I86" s="48"/>
      <c r="J86" s="24">
        <f>H86+I86</f>
        <v>0</v>
      </c>
      <c r="K86" s="24">
        <f>'C.1. Anticipated Costs'!E86-'C.1. Anticipated Costs'!F86</f>
        <v>0</v>
      </c>
      <c r="L86" s="33">
        <f>J86+K86</f>
        <v>0</v>
      </c>
    </row>
    <row r="87" spans="1:12" ht="27" customHeight="1" thickBot="1" x14ac:dyDescent="0.25">
      <c r="A87" s="283">
        <v>53</v>
      </c>
      <c r="B87" s="459" t="s">
        <v>501</v>
      </c>
      <c r="C87" s="460"/>
      <c r="D87" s="5">
        <f>SUM(D81:D86)</f>
        <v>0</v>
      </c>
      <c r="E87" s="5">
        <f t="shared" ref="E87:L87" si="27">SUM(E81:E86)</f>
        <v>0</v>
      </c>
      <c r="F87" s="5">
        <f t="shared" si="27"/>
        <v>0</v>
      </c>
      <c r="G87" s="5">
        <f t="shared" si="27"/>
        <v>0</v>
      </c>
      <c r="H87" s="5">
        <f t="shared" si="27"/>
        <v>0</v>
      </c>
      <c r="I87" s="5">
        <f t="shared" si="27"/>
        <v>0</v>
      </c>
      <c r="J87" s="5">
        <f t="shared" si="27"/>
        <v>0</v>
      </c>
      <c r="K87" s="5">
        <f t="shared" si="27"/>
        <v>0</v>
      </c>
      <c r="L87" s="35">
        <f t="shared" si="27"/>
        <v>0</v>
      </c>
    </row>
    <row r="88" spans="1:12" ht="25.5" customHeight="1" thickTop="1" thickBot="1" x14ac:dyDescent="0.25">
      <c r="A88" s="297">
        <v>54</v>
      </c>
      <c r="B88" s="449" t="s">
        <v>491</v>
      </c>
      <c r="C88" s="450"/>
      <c r="D88" s="36">
        <f>+D87+D75+D47</f>
        <v>0</v>
      </c>
      <c r="E88" s="36">
        <f t="shared" ref="E88:L88" si="28">+E87+E75+E47</f>
        <v>0</v>
      </c>
      <c r="F88" s="36">
        <f t="shared" si="28"/>
        <v>0</v>
      </c>
      <c r="G88" s="36">
        <f t="shared" si="28"/>
        <v>0</v>
      </c>
      <c r="H88" s="36">
        <f t="shared" si="28"/>
        <v>0</v>
      </c>
      <c r="I88" s="36">
        <f t="shared" si="28"/>
        <v>0</v>
      </c>
      <c r="J88" s="36">
        <f t="shared" si="28"/>
        <v>0</v>
      </c>
      <c r="K88" s="36">
        <f t="shared" si="28"/>
        <v>0</v>
      </c>
      <c r="L88" s="37">
        <f t="shared" si="28"/>
        <v>0</v>
      </c>
    </row>
    <row r="89" spans="1:12" ht="14.25" customHeight="1" x14ac:dyDescent="0.2">
      <c r="A89" s="513" t="str">
        <f>'A.1. Provider Information'!$A$96</f>
        <v>OMB #0398-1148   CMS-10398 (#43)</v>
      </c>
      <c r="B89" s="514"/>
      <c r="C89" s="514"/>
      <c r="D89" s="514"/>
      <c r="E89" s="514"/>
      <c r="F89" s="514"/>
      <c r="G89" s="514"/>
      <c r="H89" s="514"/>
      <c r="I89" s="514"/>
      <c r="J89" s="514"/>
      <c r="K89" s="514"/>
      <c r="L89" s="515"/>
    </row>
    <row r="90" spans="1:12" x14ac:dyDescent="0.2">
      <c r="A90" s="499" t="s">
        <v>48</v>
      </c>
      <c r="B90" s="500"/>
      <c r="C90" s="500"/>
      <c r="D90" s="500"/>
      <c r="E90" s="500"/>
      <c r="F90" s="500"/>
      <c r="G90" s="500"/>
      <c r="H90" s="500"/>
      <c r="I90" s="500"/>
      <c r="J90" s="500"/>
      <c r="K90" s="500"/>
      <c r="L90" s="501"/>
    </row>
  </sheetData>
  <sheetProtection algorithmName="SHA-512" hashValue="5gprwyD4+t+cypBflbAM8xRSVQVnZoUJThL4mgupD08RmYFesthY9mQcRdEssydKdowxLjfSB/eR+DoYqplOpA==" saltValue="QAUuoO9ShyJvkt5ENrQkyg==" spinCount="100000" sheet="1" formatColumns="0" formatRows="0"/>
  <customSheetViews>
    <customSheetView guid="{E2D1A495-8887-4962-A155-52A1ACC89596}" showPageBreaks="1" showGridLines="0" printArea="1" topLeftCell="A26">
      <selection activeCell="L42" sqref="L42"/>
      <rowBreaks count="1" manualBreakCount="1">
        <brk id="42" min="1" max="11" man="1"/>
      </rowBreaks>
      <pageMargins left="0" right="0" top="0" bottom="0" header="0" footer="0"/>
      <pageSetup scale="72" fitToHeight="2" orientation="landscape" r:id="rId1"/>
    </customSheetView>
  </customSheetViews>
  <mergeCells count="95">
    <mergeCell ref="B82:C82"/>
    <mergeCell ref="A90:L90"/>
    <mergeCell ref="A12:C12"/>
    <mergeCell ref="A84:L84"/>
    <mergeCell ref="A32:L32"/>
    <mergeCell ref="A38:L38"/>
    <mergeCell ref="A52:C52"/>
    <mergeCell ref="A51:L51"/>
    <mergeCell ref="A64:L64"/>
    <mergeCell ref="A80:C80"/>
    <mergeCell ref="A77:L77"/>
    <mergeCell ref="A89:L89"/>
    <mergeCell ref="A37:L37"/>
    <mergeCell ref="A48:L48"/>
    <mergeCell ref="A50:L50"/>
    <mergeCell ref="A63:L63"/>
    <mergeCell ref="A31:L31"/>
    <mergeCell ref="A1:L1"/>
    <mergeCell ref="A9:L9"/>
    <mergeCell ref="C3:L3"/>
    <mergeCell ref="C4:L4"/>
    <mergeCell ref="C7:L7"/>
    <mergeCell ref="F5:L5"/>
    <mergeCell ref="F6:L6"/>
    <mergeCell ref="A2:L2"/>
    <mergeCell ref="A8:L8"/>
    <mergeCell ref="A11:L11"/>
    <mergeCell ref="B13:C13"/>
    <mergeCell ref="B14:C14"/>
    <mergeCell ref="B15:C15"/>
    <mergeCell ref="B16:C16"/>
    <mergeCell ref="B17:C17"/>
    <mergeCell ref="B18:C18"/>
    <mergeCell ref="B19:C19"/>
    <mergeCell ref="A10:L10"/>
    <mergeCell ref="A85:C85"/>
    <mergeCell ref="A79:L79"/>
    <mergeCell ref="A65:C65"/>
    <mergeCell ref="B61:C61"/>
    <mergeCell ref="B62:C62"/>
    <mergeCell ref="B66:C66"/>
    <mergeCell ref="B67:C67"/>
    <mergeCell ref="B68:C68"/>
    <mergeCell ref="B69:C69"/>
    <mergeCell ref="A76:L76"/>
    <mergeCell ref="A78:L78"/>
    <mergeCell ref="A83:L83"/>
    <mergeCell ref="B20:C20"/>
    <mergeCell ref="B21:C21"/>
    <mergeCell ref="B22:C22"/>
    <mergeCell ref="B23:C23"/>
    <mergeCell ref="B24:C24"/>
    <mergeCell ref="B25:C25"/>
    <mergeCell ref="B26:C26"/>
    <mergeCell ref="B27:C27"/>
    <mergeCell ref="B28:C28"/>
    <mergeCell ref="B29:C29"/>
    <mergeCell ref="B30:C30"/>
    <mergeCell ref="B34:C34"/>
    <mergeCell ref="B35:C35"/>
    <mergeCell ref="B36:C36"/>
    <mergeCell ref="B40:C40"/>
    <mergeCell ref="A33:C33"/>
    <mergeCell ref="A39:C39"/>
    <mergeCell ref="B41:C41"/>
    <mergeCell ref="B42:C42"/>
    <mergeCell ref="B43:C43"/>
    <mergeCell ref="B44:C44"/>
    <mergeCell ref="B45:C45"/>
    <mergeCell ref="B57:C57"/>
    <mergeCell ref="B58:C58"/>
    <mergeCell ref="B59:C59"/>
    <mergeCell ref="B60:C60"/>
    <mergeCell ref="B46:C46"/>
    <mergeCell ref="B47:C47"/>
    <mergeCell ref="B53:C53"/>
    <mergeCell ref="B54:C54"/>
    <mergeCell ref="B55:C55"/>
    <mergeCell ref="A49:L49"/>
    <mergeCell ref="B88:C88"/>
    <mergeCell ref="A3:B3"/>
    <mergeCell ref="A4:B4"/>
    <mergeCell ref="A5:B5"/>
    <mergeCell ref="A6:B6"/>
    <mergeCell ref="A7:B7"/>
    <mergeCell ref="B75:C75"/>
    <mergeCell ref="B81:C81"/>
    <mergeCell ref="B86:C86"/>
    <mergeCell ref="B87:C87"/>
    <mergeCell ref="B70:C70"/>
    <mergeCell ref="B71:C71"/>
    <mergeCell ref="B72:C72"/>
    <mergeCell ref="B73:C73"/>
    <mergeCell ref="B74:C74"/>
    <mergeCell ref="B56:C56"/>
  </mergeCells>
  <conditionalFormatting sqref="A3 C3:C4">
    <cfRule type="expression" dxfId="250" priority="49">
      <formula>TEXT(#REF!,"0000")="TRUE"</formula>
    </cfRule>
    <cfRule type="expression" dxfId="249" priority="50">
      <formula>$I$9</formula>
    </cfRule>
  </conditionalFormatting>
  <conditionalFormatting sqref="A3 C3:C5 A5 A7 C7">
    <cfRule type="expression" dxfId="248" priority="88">
      <formula>$H$9</formula>
    </cfRule>
  </conditionalFormatting>
  <conditionalFormatting sqref="A13:B30">
    <cfRule type="expression" dxfId="247" priority="60">
      <formula>TEXT(#REF!,"0000")="TRUE"</formula>
    </cfRule>
  </conditionalFormatting>
  <conditionalFormatting sqref="A34:B36">
    <cfRule type="expression" dxfId="246" priority="16">
      <formula>TEXT(#REF!,"0000")="TRUE"</formula>
    </cfRule>
  </conditionalFormatting>
  <conditionalFormatting sqref="A46:B47">
    <cfRule type="expression" dxfId="245" priority="12">
      <formula>TEXT(#REF!,"0000")="TRUE"</formula>
    </cfRule>
    <cfRule type="expression" dxfId="244" priority="52">
      <formula>TEXT(#REF!,"0000")="TRUE"</formula>
    </cfRule>
  </conditionalFormatting>
  <conditionalFormatting sqref="C5:D5">
    <cfRule type="expression" dxfId="243" priority="6">
      <formula>#REF!</formula>
    </cfRule>
  </conditionalFormatting>
  <conditionalFormatting sqref="C5:F5 F6">
    <cfRule type="expression" dxfId="242" priority="44">
      <formula>#REF!</formula>
    </cfRule>
  </conditionalFormatting>
  <conditionalFormatting sqref="D6 F6">
    <cfRule type="expression" dxfId="241" priority="45">
      <formula>TEXT(#REF!,"0000")="TRUE"</formula>
    </cfRule>
  </conditionalFormatting>
  <conditionalFormatting sqref="D6">
    <cfRule type="expression" dxfId="240" priority="7">
      <formula>TEXT(#REF!,"0000")="TRUE"</formula>
    </cfRule>
  </conditionalFormatting>
  <conditionalFormatting sqref="D30:L30">
    <cfRule type="expression" dxfId="239" priority="19">
      <formula>TEXT($O$9,"0000")="TRUE"</formula>
    </cfRule>
  </conditionalFormatting>
  <conditionalFormatting sqref="E34:E35">
    <cfRule type="expression" dxfId="238" priority="14">
      <formula>TEXT(#REF!,"0000")="TRUE"</formula>
    </cfRule>
    <cfRule type="expression" dxfId="237" priority="15">
      <formula>TEXT(#REF!,"0000")="TRUE"</formula>
    </cfRule>
    <cfRule type="expression" dxfId="236" priority="27">
      <formula>TEXT(#REF!,"0000")="TRUE"</formula>
    </cfRule>
    <cfRule type="expression" dxfId="235" priority="36">
      <formula>TEXT(#REF!,"0000")="TRUE"</formula>
    </cfRule>
  </conditionalFormatting>
  <conditionalFormatting sqref="F13:F29 E36:L36">
    <cfRule type="expression" dxfId="234" priority="73">
      <formula>TEXT($O$9,"0000")="TRUE"</formula>
    </cfRule>
  </conditionalFormatting>
  <conditionalFormatting sqref="F34:F35">
    <cfRule type="expression" dxfId="233" priority="17">
      <formula>TEXT($O$9,"0000")="TRUE"</formula>
    </cfRule>
  </conditionalFormatting>
  <conditionalFormatting sqref="F40:F45">
    <cfRule type="expression" dxfId="232" priority="13">
      <formula>TEXT($O$9,"0000")="TRUE"</formula>
    </cfRule>
  </conditionalFormatting>
  <conditionalFormatting sqref="F53:F61">
    <cfRule type="expression" dxfId="231" priority="11">
      <formula>TEXT($O$9,"0000")="TRUE"</formula>
    </cfRule>
  </conditionalFormatting>
  <conditionalFormatting sqref="F66:F73">
    <cfRule type="expression" dxfId="230" priority="10">
      <formula>TEXT($O$9,"0000")="TRUE"</formula>
    </cfRule>
  </conditionalFormatting>
  <conditionalFormatting sqref="F81:F82">
    <cfRule type="expression" dxfId="229" priority="1">
      <formula>TEXT($O$9,"0000")="TRUE"</formula>
    </cfRule>
  </conditionalFormatting>
  <conditionalFormatting sqref="F86">
    <cfRule type="expression" dxfId="228" priority="8">
      <formula>TEXT($O$9,"0000")="TRUE"</formula>
    </cfRule>
  </conditionalFormatting>
  <conditionalFormatting sqref="H13:H29">
    <cfRule type="expression" dxfId="227" priority="18">
      <formula>TEXT($O$9,"0000")="TRUE"</formula>
    </cfRule>
  </conditionalFormatting>
  <conditionalFormatting sqref="H34:H35">
    <cfRule type="expression" dxfId="226" priority="25">
      <formula>TEXT($O$9,"0000")="TRUE"</formula>
    </cfRule>
  </conditionalFormatting>
  <conditionalFormatting sqref="H40:H45">
    <cfRule type="expression" dxfId="225" priority="24">
      <formula>TEXT($O$9,"0000")="TRUE"</formula>
    </cfRule>
  </conditionalFormatting>
  <conditionalFormatting sqref="H53:H61">
    <cfRule type="expression" dxfId="224" priority="23">
      <formula>TEXT($O$9,"0000")="TRUE"</formula>
    </cfRule>
  </conditionalFormatting>
  <conditionalFormatting sqref="H66:H73">
    <cfRule type="expression" dxfId="223" priority="21">
      <formula>TEXT($O$9,"0000")="TRUE"</formula>
    </cfRule>
  </conditionalFormatting>
  <conditionalFormatting sqref="H81:H82">
    <cfRule type="expression" dxfId="222" priority="2">
      <formula>TEXT($O$9,"0000")="TRUE"</formula>
    </cfRule>
  </conditionalFormatting>
  <dataValidations xWindow="903" yWindow="519" count="260">
    <dataValidation allowBlank="1" showInputMessage="1" showErrorMessage="1" promptTitle="Adjustments" prompt="Enter adjustments to expenses for psychiatrist costs from the Trial Balance Adjustments tab." sqref="I13" xr:uid="{00000000-0002-0000-0100-000000000000}"/>
    <dataValidation allowBlank="1" showInputMessage="1" showErrorMessage="1" promptTitle="Adjustments for Cost Changes" prompt="This amount is automatically calculated for other DCO costs from the Anticipated Costs tab, line 20, column 2 minus column 3._x000a__x000a__x000a_" sqref="K35" xr:uid="{00000000-0002-0000-0100-000001000000}"/>
    <dataValidation allowBlank="1" showInputMessage="1" showErrorMessage="1" promptTitle="Adjustments for Cost Changes" prompt="This amount is automatically calculated for depreciation-builsings and fixtures from the Anticipated Costs tab, line 34, column 2 minus column 3._x000a__x000a_" sqref="K57" xr:uid="{00000000-0002-0000-0100-000002000000}"/>
    <dataValidation allowBlank="1" showInputMessage="1" showErrorMessage="1" promptTitle="Adjustments for Cost Changes" prompt="This amount is automatically calculated for utilities from the Anticipated Costs tab, line 33, column 2 minus column 3._x000a__x000a_" sqref="K56" xr:uid="{00000000-0002-0000-0100-000003000000}"/>
    <dataValidation allowBlank="1" showInputMessage="1" showErrorMessage="1" promptTitle="Total" prompt="Sum of compensation and other expenses. This auto populates from columns 1 and 2. " sqref="F81:F82 F13:F30 F34:F36 F66:F75 F40:F47 F53:F62 F86:F88" xr:uid="{00000000-0002-0000-0100-000004000000}"/>
    <dataValidation allowBlank="1" showInputMessage="1" showErrorMessage="1" promptTitle="Compensation" prompt="Enter the subtotal of compensation for all other staff costs (specify details in Comments tab). " sqref="D29" xr:uid="{00000000-0002-0000-0100-000005000000}"/>
    <dataValidation allowBlank="1" showInputMessage="1" showErrorMessage="1" promptTitle="Compensation" prompt="Enter the compensation for general practice (performing CCBHC services)_x000a_" sqref="D28" xr:uid="{00000000-0002-0000-0100-000006000000}"/>
    <dataValidation allowBlank="1" showInputMessage="1" showErrorMessage="1" promptTitle="Compensation" prompt="Enter the compensation for interpreters or linguistic counselor." sqref="D27" xr:uid="{00000000-0002-0000-0100-000007000000}"/>
    <dataValidation allowBlank="1" showInputMessage="1" showErrorMessage="1" promptTitle="Compensation" prompt="Enter the compensation for an occupational therapist." sqref="D26" xr:uid="{00000000-0002-0000-0100-000008000000}"/>
    <dataValidation allowBlank="1" showInputMessage="1" showErrorMessage="1" promptTitle="Compensation" prompt="Enter the compensation for a licensed marriage and family therapist." sqref="D25" xr:uid="{00000000-0002-0000-0100-000009000000}"/>
    <dataValidation allowBlank="1" showInputMessage="1" showErrorMessage="1" promptTitle="Compensation" prompt="Enter the compensation for a mental health professional (trained and credentialed for psychological testing)." sqref="D24" xr:uid="{00000000-0002-0000-0100-00000A000000}"/>
    <dataValidation allowBlank="1" showInputMessage="1" showErrorMessage="1" promptTitle="Compensation" prompt="Enter the compensation for a licensed mental health counselor." sqref="D23" xr:uid="{00000000-0002-0000-0100-00000B000000}"/>
    <dataValidation allowBlank="1" showInputMessage="1" showErrorMessage="1" promptTitle="Compensation" prompt="Enter the compensation for a licensed clinical social worker." sqref="D22" xr:uid="{00000000-0002-0000-0100-00000C000000}"/>
    <dataValidation allowBlank="1" showInputMessage="1" showErrorMessage="1" promptTitle="Compensation" prompt="Enter the compensation for a family support specialist." sqref="D21" xr:uid="{00000000-0002-0000-0100-00000D000000}"/>
    <dataValidation allowBlank="1" showInputMessage="1" showErrorMessage="1" promptTitle="Compensation" prompt="Enter the compensation for a peer specialist." sqref="D20" xr:uid="{00000000-0002-0000-0100-00000E000000}"/>
    <dataValidation allowBlank="1" showInputMessage="1" showErrorMessage="1" promptTitle="Compensation" prompt="Enter the compensation for a recovery coach." sqref="D19" xr:uid="{00000000-0002-0000-0100-00000F000000}"/>
    <dataValidation allowBlank="1" showInputMessage="1" showErrorMessage="1" promptTitle="Compensation" prompt="Enter the compensation for a case manager." sqref="D18" xr:uid="{00000000-0002-0000-0100-000010000000}"/>
    <dataValidation allowBlank="1" showInputMessage="1" showErrorMessage="1" promptTitle="Compensation" prompt="Enter the compensation for a substance abuse specialist." sqref="D17" xr:uid="{00000000-0002-0000-0100-000011000000}"/>
    <dataValidation allowBlank="1" showInputMessage="1" showErrorMessage="1" promptTitle="Compensation" prompt="Enter the compensation for an adolescent psychiatrist." sqref="D16" xr:uid="{00000000-0002-0000-0100-000012000000}"/>
    <dataValidation allowBlank="1" showInputMessage="1" showErrorMessage="1" promptTitle="Compensation" prompt="Enter the compensation for a child psychiatrist." sqref="D15" xr:uid="{00000000-0002-0000-0100-000013000000}"/>
    <dataValidation allowBlank="1" showInputMessage="1" showErrorMessage="1" promptTitle="Compensation" prompt="Enter the compensation for a psychiatric nurse." sqref="D14" xr:uid="{00000000-0002-0000-0100-000014000000}"/>
    <dataValidation allowBlank="1" showInputMessage="1" showErrorMessage="1" promptTitle="Other" prompt="Enter the other direct expenses for a psychiatric nurse." sqref="E14" xr:uid="{00000000-0002-0000-0100-000015000000}"/>
    <dataValidation allowBlank="1" showInputMessage="1" showErrorMessage="1" promptTitle="Other" prompt="Enter the other direct expenses for a child psychiatrist." sqref="E15" xr:uid="{00000000-0002-0000-0100-000016000000}"/>
    <dataValidation allowBlank="1" showInputMessage="1" showErrorMessage="1" promptTitle="Other" prompt="Enter the other direct expenses for an adolescent psychiatrist." sqref="E16" xr:uid="{00000000-0002-0000-0100-000017000000}"/>
    <dataValidation allowBlank="1" showInputMessage="1" showErrorMessage="1" promptTitle="Other" prompt="Enter the other direct expenses for a substance abuse specialist." sqref="E17" xr:uid="{00000000-0002-0000-0100-000018000000}"/>
    <dataValidation allowBlank="1" showInputMessage="1" showErrorMessage="1" promptTitle="Other" prompt="Enter the other direct expenses for a case manager." sqref="E18" xr:uid="{00000000-0002-0000-0100-000019000000}"/>
    <dataValidation allowBlank="1" showInputMessage="1" showErrorMessage="1" promptTitle="Other" prompt="Enter the other direct expenses for a recovery coach." sqref="E19" xr:uid="{00000000-0002-0000-0100-00001A000000}"/>
    <dataValidation allowBlank="1" showInputMessage="1" showErrorMessage="1" promptTitle="Other" prompt="Enter the other direct expenses for a peer specialist." sqref="E20" xr:uid="{00000000-0002-0000-0100-00001B000000}"/>
    <dataValidation allowBlank="1" showInputMessage="1" showErrorMessage="1" promptTitle="Other" prompt="Enter the other direct expenses for a family support specialist." sqref="E21" xr:uid="{00000000-0002-0000-0100-00001C000000}"/>
    <dataValidation allowBlank="1" showInputMessage="1" showErrorMessage="1" promptTitle="Other" prompt="Enter the other direct expenses for a licensed clinical social worker." sqref="E22" xr:uid="{00000000-0002-0000-0100-00001D000000}"/>
    <dataValidation allowBlank="1" showInputMessage="1" showErrorMessage="1" promptTitle="Other" prompt="Enter the other direct expenses for a licensed mental health counselor." sqref="E23" xr:uid="{00000000-0002-0000-0100-00001E000000}"/>
    <dataValidation allowBlank="1" showInputMessage="1" showErrorMessage="1" promptTitle="Other" prompt="Enter the other direct expenses for a mental health professional (trained and credentialed for psychological testing)." sqref="E24" xr:uid="{00000000-0002-0000-0100-00001F000000}"/>
    <dataValidation allowBlank="1" showInputMessage="1" showErrorMessage="1" promptTitle="Other" prompt="Enter the other direct expenses for a licensed marriage and family therapist." sqref="E25" xr:uid="{00000000-0002-0000-0100-000020000000}"/>
    <dataValidation allowBlank="1" showInputMessage="1" showErrorMessage="1" promptTitle="Other" prompt="Enter the other direct expenses for an occupational therapist." sqref="E26" xr:uid="{00000000-0002-0000-0100-000021000000}"/>
    <dataValidation allowBlank="1" showInputMessage="1" showErrorMessage="1" promptTitle="Other" prompt="Enter the other direct expenses for interpreters or linguistic counselor." sqref="E27" xr:uid="{00000000-0002-0000-0100-000022000000}"/>
    <dataValidation allowBlank="1" showInputMessage="1" showErrorMessage="1" promptTitle="Other" prompt="Enter the other direct expenses for general practice (performing CCBHC services)._x000a_" sqref="E28" xr:uid="{00000000-0002-0000-0100-000023000000}"/>
    <dataValidation allowBlank="1" showInputMessage="1" showErrorMessage="1" promptTitle="Other" prompt="Enter the subtotal of other direct expenses for all other staff costs (specify details in Comments tab). " sqref="E29" xr:uid="{00000000-0002-0000-0100-000024000000}"/>
    <dataValidation allowBlank="1" showInputMessage="1" showErrorMessage="1" promptTitle="Other" prompt="Enter the other direct expenses for a psychiatrist." sqref="E13" xr:uid="{00000000-0002-0000-0100-000025000000}"/>
    <dataValidation allowBlank="1" showInputMessage="1" showErrorMessage="1" promptTitle="Compensation" prompt="Enter the compensation for a psychiatrist." sqref="D13" xr:uid="{00000000-0002-0000-0100-000026000000}"/>
    <dataValidation allowBlank="1" showInputMessage="1" showErrorMessage="1" promptTitle="Reclassifications" prompt="Enter any expense category reclassifications for psychiatric nurse." sqref="G14" xr:uid="{00000000-0002-0000-0100-000027000000}"/>
    <dataValidation allowBlank="1" showInputMessage="1" showErrorMessage="1" promptTitle="Reclassifications" prompt="Enter any expense category reclassifications for child psychiatrist." sqref="G15" xr:uid="{00000000-0002-0000-0100-000028000000}"/>
    <dataValidation allowBlank="1" showInputMessage="1" showErrorMessage="1" promptTitle="Reclassifications" prompt="Enter any expense category reclassifications for adolescent psychiatrist." sqref="G16" xr:uid="{00000000-0002-0000-0100-000029000000}"/>
    <dataValidation allowBlank="1" showInputMessage="1" showErrorMessage="1" promptTitle="Reclassifications" prompt="Enter any expense category reclassifications for substance abuse specialist." sqref="G17" xr:uid="{00000000-0002-0000-0100-00002A000000}"/>
    <dataValidation allowBlank="1" showInputMessage="1" showErrorMessage="1" promptTitle="Reclassifications" prompt="Enter any expense category reclassifications for case manager." sqref="G18" xr:uid="{00000000-0002-0000-0100-00002B000000}"/>
    <dataValidation allowBlank="1" showInputMessage="1" showErrorMessage="1" promptTitle="Reclassifications" prompt="Enter any expense category reclassifications for recovery coach." sqref="G19" xr:uid="{00000000-0002-0000-0100-00002C000000}"/>
    <dataValidation allowBlank="1" showInputMessage="1" showErrorMessage="1" promptTitle="Reclassifications" prompt="Enter any expense category reclassifications for peer specialist." sqref="G20" xr:uid="{00000000-0002-0000-0100-00002D000000}"/>
    <dataValidation allowBlank="1" showInputMessage="1" showErrorMessage="1" promptTitle="Reclassifications" prompt="Enter any expense category reclassifications for family support specialist." sqref="G21" xr:uid="{00000000-0002-0000-0100-00002E000000}"/>
    <dataValidation allowBlank="1" showInputMessage="1" showErrorMessage="1" promptTitle="Reclassifications" prompt="Enter any expense category reclassifications for licensed clinical social worker." sqref="G22" xr:uid="{00000000-0002-0000-0100-00002F000000}"/>
    <dataValidation allowBlank="1" showInputMessage="1" showErrorMessage="1" promptTitle="Reclassifications" prompt="Enter any expense category reclassifications for licensed mental health counselor." sqref="G23" xr:uid="{00000000-0002-0000-0100-000030000000}"/>
    <dataValidation allowBlank="1" showInputMessage="1" showErrorMessage="1" promptTitle="Reclassifications" prompt="Enter any expense category reclassifications for mental health professional (trained and credentialed for psychological testing)." sqref="G24" xr:uid="{00000000-0002-0000-0100-000031000000}"/>
    <dataValidation allowBlank="1" showInputMessage="1" showErrorMessage="1" promptTitle="Reclassifications" prompt="Enter any expense category reclassifications for licensed marriage and family therapist." sqref="G25" xr:uid="{00000000-0002-0000-0100-000032000000}"/>
    <dataValidation allowBlank="1" showInputMessage="1" showErrorMessage="1" promptTitle="Reclassifications" prompt="Enter any expense category reclassifications for occupational therapist." sqref="G26" xr:uid="{00000000-0002-0000-0100-000033000000}"/>
    <dataValidation allowBlank="1" showInputMessage="1" showErrorMessage="1" promptTitle="Reclassifications" prompt="Enter any expense category reclassifications for interpreters or linguistic counselor." sqref="G27" xr:uid="{00000000-0002-0000-0100-000034000000}"/>
    <dataValidation allowBlank="1" showInputMessage="1" showErrorMessage="1" promptTitle="Reclassifications" prompt="Enter any expense category reclassifications for general practice (performing CCBHC services)." sqref="G28" xr:uid="{00000000-0002-0000-0100-000035000000}"/>
    <dataValidation allowBlank="1" showInputMessage="1" showErrorMessage="1" promptTitle="Reclassifications" prompt="Enter the subtotal of direct expense reclassifications for all other staff costs (specify details in Comments tab). " sqref="G29" xr:uid="{00000000-0002-0000-0100-000036000000}"/>
    <dataValidation allowBlank="1" showInputMessage="1" showErrorMessage="1" promptTitle="Reclassifications" prompt="Enter any expense category reclassifications for psychiatrist." sqref="G13" xr:uid="{00000000-0002-0000-0100-000037000000}"/>
    <dataValidation allowBlank="1" showInputMessage="1" showErrorMessage="1" promptTitle="Reclassified Trial Balance" prompt="Sum of compensation and other expenses and reclassification expenses. This auto populates from columns 3 and 4." sqref="H53:H62 H13:H30 H34:H36 H40:H47 H66:H75 H81:H82 H86:H88" xr:uid="{00000000-0002-0000-0100-000038000000}"/>
    <dataValidation allowBlank="1" showInputMessage="1" showErrorMessage="1" promptTitle="Adjustments" prompt="Enter adjustments to expenses for psychiatric nurse costs from the Trial Balance Adjustments tab." sqref="I14" xr:uid="{00000000-0002-0000-0100-000039000000}"/>
    <dataValidation allowBlank="1" showInputMessage="1" showErrorMessage="1" promptTitle="Adjustments" prompt="Enter adjustments to expenses for child psychiatrist costs from the Trial Balance Adjustments tab." sqref="I15" xr:uid="{00000000-0002-0000-0100-00003A000000}"/>
    <dataValidation allowBlank="1" showInputMessage="1" showErrorMessage="1" promptTitle="Adjustments" prompt="Enter adjustments to expenses for adolescent psychiatrist costs from the Trial Balance Adjustments tab." sqref="I16" xr:uid="{00000000-0002-0000-0100-00003B000000}"/>
    <dataValidation allowBlank="1" showInputMessage="1" showErrorMessage="1" promptTitle="Adjustments" prompt="Enter adjustments to expenses for substance abuse specialist costs from the Trial Balance Adjustments tab." sqref="I17" xr:uid="{00000000-0002-0000-0100-00003C000000}"/>
    <dataValidation allowBlank="1" showInputMessage="1" showErrorMessage="1" promptTitle="Adjustments" prompt="Enter adjustments to expenses for case manager costs from the Trial Balance Adjustments tab." sqref="I18" xr:uid="{00000000-0002-0000-0100-00003D000000}"/>
    <dataValidation allowBlank="1" showInputMessage="1" showErrorMessage="1" promptTitle="Adjustments" prompt="Enter adjustments to expenses for recovery coach costs from the Trial Balance Adjustments tab." sqref="I19" xr:uid="{00000000-0002-0000-0100-00003E000000}"/>
    <dataValidation allowBlank="1" showInputMessage="1" showErrorMessage="1" promptTitle="Adjustments" prompt="Enter adjustments to expenses for peer specialist costs from the Trial Balance Adjustments tab." sqref="I20" xr:uid="{00000000-0002-0000-0100-00003F000000}"/>
    <dataValidation allowBlank="1" showInputMessage="1" showErrorMessage="1" promptTitle="Adjustments" prompt="Enter adjustments to expenses for family support specialist costs from the Trial Balance Adjustments tab." sqref="I21" xr:uid="{00000000-0002-0000-0100-000040000000}"/>
    <dataValidation allowBlank="1" showInputMessage="1" showErrorMessage="1" promptTitle="Adjustments" prompt="Enter adjustments to expenses for licensed clinical social worker costs from the Trial Balance Adjustments tab." sqref="I22" xr:uid="{00000000-0002-0000-0100-000041000000}"/>
    <dataValidation allowBlank="1" showInputMessage="1" showErrorMessage="1" promptTitle="Adjustments" prompt="Enter adjustments to expenses for licensed mental health counselor costs from the Trial Balance Adjustments tab." sqref="I23" xr:uid="{00000000-0002-0000-0100-000042000000}"/>
    <dataValidation allowBlank="1" showInputMessage="1" showErrorMessage="1" promptTitle="Adjustments" prompt="Enter adjustments to expenses for mental health professional (trained and credentialed for psychological testing) costs from the Trial Balance Adjustments tab." sqref="I24" xr:uid="{00000000-0002-0000-0100-000043000000}"/>
    <dataValidation allowBlank="1" showInputMessage="1" showErrorMessage="1" promptTitle="Adjustments" prompt="Enter adjustments to expenses for licensed marriage and family therapist costs from the Trial Balance Adjustments tab." sqref="I25" xr:uid="{00000000-0002-0000-0100-000044000000}"/>
    <dataValidation allowBlank="1" showInputMessage="1" showErrorMessage="1" promptTitle="Adjustments" prompt="Enter adjustments to expenses for occupational therapist costs from the Trial Balance Adjustments tab." sqref="I26" xr:uid="{00000000-0002-0000-0100-000045000000}"/>
    <dataValidation allowBlank="1" showInputMessage="1" showErrorMessage="1" promptTitle="Adjustments" prompt="Enter adjustments to expenses for interpreters and linguistic counselor costs from the Trial Balance Adjustments tab." sqref="I27" xr:uid="{00000000-0002-0000-0100-000046000000}"/>
    <dataValidation allowBlank="1" showInputMessage="1" showErrorMessage="1" promptTitle="Adjustments" prompt="Enter adjustments to expenses for general practice (performing CCBHC services) costs from the Trial Balance Adjustments tab." sqref="I28" xr:uid="{00000000-0002-0000-0100-000047000000}"/>
    <dataValidation allowBlank="1" showInputMessage="1" showErrorMessage="1" promptTitle="Adjustments" prompt="Enter subtotal of direct expense adjustments for all other staff costs (specify details in Comments tab) from the Trial Balance Adjustments tab." sqref="I29" xr:uid="{00000000-0002-0000-0100-000048000000}"/>
    <dataValidation allowBlank="1" showInputMessage="1" showErrorMessage="1" promptTitle="Adjustments for Cost Changes" prompt="This amount is automatically calculated for psychiatric nurse from the Anticipated Costs tab, line 2, column 2 minus column 3._x000a_" sqref="K14" xr:uid="{00000000-0002-0000-0100-000049000000}"/>
    <dataValidation allowBlank="1" showInputMessage="1" showErrorMessage="1" promptTitle="Adjustments for Cost Changes" prompt="This amount is automatically calculated for child psychiatric from the Anticipated Costs tab, line 3, column 2 minus column 3._x000a__x000a_" sqref="K15" xr:uid="{00000000-0002-0000-0100-00004A000000}"/>
    <dataValidation allowBlank="1" showInputMessage="1" showErrorMessage="1" promptTitle="Adjustments for Cost Changes" prompt="This amount is automatically calculated for adolescent psychiatrist from the Anticipated Costs tab, line 4, column 2 minus column 3._x000a__x000a__x000a_" sqref="K16" xr:uid="{00000000-0002-0000-0100-00004B000000}"/>
    <dataValidation allowBlank="1" showInputMessage="1" showErrorMessage="1" promptTitle="Adjustments for Cost Changes" prompt="This amount is automatically calculated for substance abuse specialist from the Anticipated Costs tab, line 5, column 2 minus column 3._x000a__x000a__x000a_" sqref="K17" xr:uid="{00000000-0002-0000-0100-00004C000000}"/>
    <dataValidation allowBlank="1" showInputMessage="1" showErrorMessage="1" promptTitle="Adjustments for Cost Changes" prompt="This amount is automatically calculated for case manager from the Anticipated Costs tab, line 6, column 2 minus column 3._x000a__x000a__x000a_" sqref="K18" xr:uid="{00000000-0002-0000-0100-00004D000000}"/>
    <dataValidation allowBlank="1" showInputMessage="1" showErrorMessage="1" promptTitle="Adjustments for Cost Changes" prompt="This amount is automatically calculated for recovery coach from the Anticipated Costs tab, line 7, column 2 minus column 3._x000a__x000a_" sqref="K19" xr:uid="{00000000-0002-0000-0100-00004E000000}"/>
    <dataValidation allowBlank="1" showInputMessage="1" showErrorMessage="1" promptTitle="Adjustments for Cost Changes" prompt="This amount is automatically calculated for peer specialist from the Anticipated Costs tab, line 8, column 2 minus column 3._x000a__x000a__x000a_" sqref="K20" xr:uid="{00000000-0002-0000-0100-00004F000000}"/>
    <dataValidation allowBlank="1" showInputMessage="1" showErrorMessage="1" promptTitle="Adjustments for Cost Changes" prompt="This amount is automatically calculated for family support specialist from the Anticipated Costs tab, line 9, column 2 minus column 3._x000a__x000a__x000a_" sqref="K21" xr:uid="{00000000-0002-0000-0100-000050000000}"/>
    <dataValidation allowBlank="1" showInputMessage="1" showErrorMessage="1" promptTitle="Adjustments for Cost Changes" prompt="This amount is automatically calculated for licensed clinical social worker from the Anticipated Costs tab, line 10, column 2 minus column 3._x000a__x000a_" sqref="K22" xr:uid="{00000000-0002-0000-0100-000051000000}"/>
    <dataValidation allowBlank="1" showInputMessage="1" showErrorMessage="1" promptTitle="Adjustments for Cost Changes" prompt="This amount is automatically calculated for licensed mental health counselor from the Anticipated Costs tab, line 11, column 2 minus column 3._x000a__x000a__x000a_" sqref="K23" xr:uid="{00000000-0002-0000-0100-000052000000}"/>
    <dataValidation allowBlank="1" showInputMessage="1" showErrorMessage="1" promptTitle="Adjustments for Cost Changes" prompt="This amount is automatically calculated for mental health professional from the Anticipated Costs tab, line 12, column 2 minus column 3._x000a__x000a__x000a_" sqref="K24" xr:uid="{00000000-0002-0000-0100-000053000000}"/>
    <dataValidation allowBlank="1" showInputMessage="1" showErrorMessage="1" promptTitle="Adjustments for Cost Changes" prompt="This amount is automatically calculated for licensed marriage and family therapist from the Anticipated Costs tab, line 13, column 2 minus column 3._x000a__x000a__x000a_" sqref="K25" xr:uid="{00000000-0002-0000-0100-000054000000}"/>
    <dataValidation allowBlank="1" showInputMessage="1" showErrorMessage="1" promptTitle="Adjustments for Cost Changes" prompt="This amount is automatically calculated for occupational therapist from the Anticipated Costs tab, line 14, column 2 minus column 3._x000a__x000a__x000a_" sqref="K26" xr:uid="{00000000-0002-0000-0100-000055000000}"/>
    <dataValidation allowBlank="1" showInputMessage="1" showErrorMessage="1" promptTitle="Adjustments for Cost Changes" prompt="This amount is automatically calculated for interpreter or linguistic counselor from the Anticipated Costs tab, line 15, column 2 minus column 3._x000a__x000a__x000a_" sqref="K27" xr:uid="{00000000-0002-0000-0100-000056000000}"/>
    <dataValidation allowBlank="1" showInputMessage="1" showErrorMessage="1" promptTitle="Adjustments for Cost Changes" prompt="This amount is automatically calculated for general practice from the Anticipated Costs tab, line 16, column 2 minus column 3._x000a__x000a__x000a_" sqref="K28" xr:uid="{00000000-0002-0000-0100-000057000000}"/>
    <dataValidation allowBlank="1" showInputMessage="1" showErrorMessage="1" promptTitle="Adjustments for Cost Changes" prompt="This amount is automatically calculated for other staff costs from the Anticipated Costs tab, line 17, column 2 minus column 3._x000a__x000a__x000a_" sqref="K29" xr:uid="{00000000-0002-0000-0100-000058000000}"/>
    <dataValidation allowBlank="1" showInputMessage="1" showErrorMessage="1" promptTitle="Adjustments for Cost Changes" prompt="This amount is automatically calculated for psychiatrist from the Anticipated Costs tab, line 1, column 2 minus column 3._x000a__x000a_" sqref="K13" xr:uid="{00000000-0002-0000-0100-000059000000}"/>
    <dataValidation allowBlank="1" showInputMessage="1" showErrorMessage="1" promptTitle="Net Expenses" prompt="Sum of adjusted amount and adjustments for anticipated cost changes. This auto populates from columns 7 and 8." sqref="L13:L30 L34:L36 L40:L47 L53:L62 L66:L75 L81:L82 L86:L88" xr:uid="{00000000-0002-0000-0100-00005A000000}"/>
    <dataValidation allowBlank="1" showInputMessage="1" showErrorMessage="1" promptTitle="Other" prompt="Enter the subtotal of all other expenses directly related to providing CCBHC services furnished under agreement with DCOs (specify details in Comments tab)._x000a_" sqref="E35" xr:uid="{00000000-0002-0000-0100-00005B000000}"/>
    <dataValidation allowBlank="1" showInputMessage="1" showErrorMessage="1" promptTitle="Other" prompt="Enter the costs of visits for CCBHC services under DCO agreement." sqref="E34" xr:uid="{00000000-0002-0000-0100-00005C000000}"/>
    <dataValidation allowBlank="1" showInputMessage="1" showErrorMessage="1" promptTitle="Reclassifications" prompt="Enter any expense category reclassifications for the cost of CCBHC services under DCO agreement." sqref="G34" xr:uid="{00000000-0002-0000-0100-00005D000000}"/>
    <dataValidation allowBlank="1" showInputMessage="1" showErrorMessage="1" promptTitle="Reclassifications" prompt="Enter the subtotal of reclassifications for all other CCBHC expenses directly related to providing CCBHC services furnished under agreement with DCOs (specify details in Comments tab)." sqref="G35" xr:uid="{00000000-0002-0000-0100-00005E000000}"/>
    <dataValidation allowBlank="1" showInputMessage="1" showErrorMessage="1" promptTitle="Adjustments" prompt="Enter the adjustments to the subtotal of expenses directly related to providing CCBHC services furnished under agreement with DCOs  (specify details in Comments tab) from the Trial Balance Adjustments tab." sqref="I35" xr:uid="{00000000-0002-0000-0100-00005F000000}"/>
    <dataValidation allowBlank="1" showInputMessage="1" showErrorMessage="1" promptTitle="Adjustments" prompt="Enter adjustments to expenses for the cost of CCBHC services under DCO agreement from the Trial Balance Adjustments tab." sqref="I34" xr:uid="{00000000-0002-0000-0100-000060000000}"/>
    <dataValidation allowBlank="1" showInputMessage="1" showErrorMessage="1" promptTitle="Adjustments for Cost Changes" prompt="This amount is automatically calculated for costs from DCO from the Anticipated Costs tab, line 19, column 2 minus column 3._x000a__x000a__x000a_" sqref="K34" xr:uid="{00000000-0002-0000-0100-000061000000}"/>
    <dataValidation allowBlank="1" showInputMessage="1" showErrorMessage="1" promptTitle="Other" prompt="Enter the other direct expenses for other direct costs (specify)._x000a_" sqref="E45" xr:uid="{00000000-0002-0000-0100-000062000000}"/>
    <dataValidation allowBlank="1" showInputMessage="1" showErrorMessage="1" promptTitle="Other" prompt="Enter the other direct expenses for medical supplies." sqref="E40" xr:uid="{00000000-0002-0000-0100-000063000000}"/>
    <dataValidation allowBlank="1" showInputMessage="1" showErrorMessage="1" promptTitle="Other" prompt="Enter the other direct expenses for transportation (health care staff)." sqref="E41" xr:uid="{00000000-0002-0000-0100-000064000000}"/>
    <dataValidation allowBlank="1" showInputMessage="1" showErrorMessage="1" promptTitle="Other" prompt="Enter the other direct expenses for depreciation - medical equipment." sqref="E42" xr:uid="{00000000-0002-0000-0100-000065000000}"/>
    <dataValidation allowBlank="1" showInputMessage="1" showErrorMessage="1" promptTitle="Other" prompt="Enter the other direct expenses for professional liability insurance." sqref="E43" xr:uid="{00000000-0002-0000-0100-000066000000}"/>
    <dataValidation allowBlank="1" showInputMessage="1" showErrorMessage="1" promptTitle="Other" prompt="Enter the other direct expenses for telehealth." sqref="E44" xr:uid="{00000000-0002-0000-0100-000067000000}"/>
    <dataValidation allowBlank="1" showInputMessage="1" showErrorMessage="1" promptTitle="Reclassifications" prompt="Enter any expense category reclassifications for medical supplies." sqref="G40" xr:uid="{00000000-0002-0000-0100-000068000000}"/>
    <dataValidation allowBlank="1" showInputMessage="1" showErrorMessage="1" promptTitle="Reclassifications" prompt="Enter any expense category reclassifications for transportation (health care staff)." sqref="G41" xr:uid="{00000000-0002-0000-0100-000069000000}"/>
    <dataValidation allowBlank="1" showInputMessage="1" showErrorMessage="1" promptTitle="Reclassifications" prompt="Enter any expense category reclassifications for depreciation - medical equipment." sqref="G42" xr:uid="{00000000-0002-0000-0100-00006A000000}"/>
    <dataValidation allowBlank="1" showInputMessage="1" showErrorMessage="1" promptTitle="Reclassifications" prompt="Enter any expense category reclassifications for professional liability insurance." sqref="G43" xr:uid="{00000000-0002-0000-0100-00006B000000}"/>
    <dataValidation allowBlank="1" showInputMessage="1" showErrorMessage="1" promptTitle="Reclassifications" prompt="Enter any expense category reclassifications for telehealth." sqref="G44" xr:uid="{00000000-0002-0000-0100-00006C000000}"/>
    <dataValidation allowBlank="1" showInputMessage="1" showErrorMessage="1" promptTitle="Reclassifications" prompt="Enter any expense category reclassifications for other direct costs (specify)." sqref="G45" xr:uid="{00000000-0002-0000-0100-00006D000000}"/>
    <dataValidation allowBlank="1" showInputMessage="1" showErrorMessage="1" promptTitle="Adjustments " prompt="Enter adjustments to expenses for telehealth costs from the Trial Balance Adjustments tab." sqref="I44" xr:uid="{00000000-0002-0000-0100-00006E000000}"/>
    <dataValidation allowBlank="1" showInputMessage="1" showErrorMessage="1" promptTitle="Adjustments" prompt="Enter adjustments to expenses for professional liability insurance costs from the Trial Balance Adjustments tab." sqref="I43" xr:uid="{00000000-0002-0000-0100-00006F000000}"/>
    <dataValidation allowBlank="1" showInputMessage="1" showErrorMessage="1" promptTitle="Adjustments" prompt="Enter adjustments to expenses for depreciation - medical equipment costs from the Trial Balance Adjustments tab." sqref="I42" xr:uid="{00000000-0002-0000-0100-000070000000}"/>
    <dataValidation allowBlank="1" showInputMessage="1" showErrorMessage="1" promptTitle="Adjustments" prompt="Enter adjustments to expenses for transportation (health care staff) costs from the Trial Balance Adjustments tab." sqref="I41" xr:uid="{00000000-0002-0000-0100-000071000000}"/>
    <dataValidation allowBlank="1" showInputMessage="1" showErrorMessage="1" promptTitle="Adjustments" prompt="Enter adjustments to expenses for medical supplies costs from the Trial Balance Adjustments tab." sqref="I40" xr:uid="{00000000-0002-0000-0100-000072000000}"/>
    <dataValidation allowBlank="1" showInputMessage="1" showErrorMessage="1" promptTitle="Adjustments" prompt="Enter adjustments to expenses for other direct costs (specify) from the Trial Balance Adjustments tab." sqref="I45" xr:uid="{00000000-0002-0000-0100-000073000000}"/>
    <dataValidation allowBlank="1" showInputMessage="1" showErrorMessage="1" promptTitle="Adjustments for Cost Changes" prompt="This amount is automatically calculated for medical supplies from the Anticipated Costs tab, line 22, column 2 minus column 3._x000a__x000a__x000a_" sqref="K40" xr:uid="{00000000-0002-0000-0100-000074000000}"/>
    <dataValidation allowBlank="1" showInputMessage="1" showErrorMessage="1" promptTitle="Adjustments for Cost Changes" prompt="This amount is automatically calculated for transportation (health care staff) from the Anticipated Costs tab, line 23, column 2 minus column 3._x000a_" sqref="K41" xr:uid="{00000000-0002-0000-0100-000075000000}"/>
    <dataValidation allowBlank="1" showInputMessage="1" showErrorMessage="1" promptTitle="Adjustments for Cost Changes" prompt="This amount is automatically calculated for depreciation-medical equipment from the Anticipated Costs tab, line 24, column 2 minus column 3._x000a__x000a_" sqref="K42" xr:uid="{00000000-0002-0000-0100-000076000000}"/>
    <dataValidation allowBlank="1" showInputMessage="1" showErrorMessage="1" promptTitle="Adjustments for Cost Changes" prompt="This amount is automatically calculated for professional liability insurance from the Anticipated Costs tab, line 25, column 2 minus column 3._x000a_" sqref="K43" xr:uid="{00000000-0002-0000-0100-000077000000}"/>
    <dataValidation allowBlank="1" showInputMessage="1" showErrorMessage="1" promptTitle="Adjustments for Cost Changes" prompt="This amount is automatically calculated for telehealth from the Anticipated Costs tab, line 26, column 2 minus column 3._x000a__x000a_" sqref="K44" xr:uid="{00000000-0002-0000-0100-000078000000}"/>
    <dataValidation allowBlank="1" showInputMessage="1" showErrorMessage="1" promptTitle="Adjustments for Cost Changes" prompt="This amount is automatically calculated for other direct costs not already included from the Anticipated Costs tab, line 27, column 2 minus column 3._x000a__x000a_" sqref="K45" xr:uid="{00000000-0002-0000-0100-000079000000}"/>
    <dataValidation allowBlank="1" showInputMessage="1" showErrorMessage="1" promptTitle="Other" prompt="Enter the subtotal of other indirect expenses related to the site for other site costs (specify details in the Comments tab)." sqref="E61" xr:uid="{00000000-0002-0000-0100-00007A000000}"/>
    <dataValidation allowBlank="1" showInputMessage="1" showErrorMessage="1" promptTitle="Other" prompt="Enter the other indirect expenses related to the site for rent." sqref="E53" xr:uid="{00000000-0002-0000-0100-00007B000000}"/>
    <dataValidation allowBlank="1" showInputMessage="1" showErrorMessage="1" promptTitle="Other" prompt="Enter the other indirect expenses related to the site for insurance." sqref="E54" xr:uid="{00000000-0002-0000-0100-00007C000000}"/>
    <dataValidation allowBlank="1" showInputMessage="1" showErrorMessage="1" promptTitle="Other" prompt="Enter the other indirect expenses related to the site for interest on mortgage or loans." sqref="E55" xr:uid="{00000000-0002-0000-0100-00007D000000}"/>
    <dataValidation allowBlank="1" showInputMessage="1" showErrorMessage="1" promptTitle="Other" prompt="Enter the other indirect expenses related to the site for utilities." sqref="E56" xr:uid="{00000000-0002-0000-0100-00007E000000}"/>
    <dataValidation allowBlank="1" showInputMessage="1" showErrorMessage="1" promptTitle="Other" prompt="Enter the other indirect expenses related to the site for depreciation - building and fixtures." sqref="E57" xr:uid="{00000000-0002-0000-0100-00007F000000}"/>
    <dataValidation allowBlank="1" showInputMessage="1" showErrorMessage="1" promptTitle="Other" prompt="Enter the other indirect expenses related to the site for depreciation - equipment." sqref="E58" xr:uid="{00000000-0002-0000-0100-000080000000}"/>
    <dataValidation allowBlank="1" showInputMessage="1" showErrorMessage="1" promptTitle="Other" prompt="Enter the other indirect expenses related to the site for housekeeping and maintenance." sqref="E59" xr:uid="{00000000-0002-0000-0100-000081000000}"/>
    <dataValidation allowBlank="1" showInputMessage="1" showErrorMessage="1" promptTitle="Other" prompt="Enter the other indirect expenses related to the site for property tax." sqref="E60" xr:uid="{00000000-0002-0000-0100-000082000000}"/>
    <dataValidation allowBlank="1" showInputMessage="1" showErrorMessage="1" promptTitle="Reclassifications" prompt="Enter any expense category reclassifications for insurance." sqref="G54 G71" xr:uid="{00000000-0002-0000-0100-000083000000}"/>
    <dataValidation allowBlank="1" showInputMessage="1" showErrorMessage="1" promptTitle="Reclassifications" prompt="Enter the subtotal of any expense category reclassifications for other site costs (specify details in the Comments tab)." sqref="G61" xr:uid="{00000000-0002-0000-0100-000084000000}"/>
    <dataValidation allowBlank="1" showInputMessage="1" showErrorMessage="1" promptTitle="Reclassifications" prompt="Enter any expense category reclassifications for rent." sqref="G53" xr:uid="{00000000-0002-0000-0100-000085000000}"/>
    <dataValidation allowBlank="1" showInputMessage="1" showErrorMessage="1" promptTitle="Reclassifications" prompt="Enter any expense category reclassifications for interest on mortgage or loans." sqref="G55" xr:uid="{00000000-0002-0000-0100-000086000000}"/>
    <dataValidation allowBlank="1" showInputMessage="1" showErrorMessage="1" promptTitle="Reclassifications" prompt="Enter any expense category reclassifications for utilities." sqref="G56" xr:uid="{00000000-0002-0000-0100-000087000000}"/>
    <dataValidation allowBlank="1" showInputMessage="1" showErrorMessage="1" promptTitle="Reclassifications" prompt="Enter any expense category reclassifications for depreciation - buildings and fixtures." sqref="G57" xr:uid="{00000000-0002-0000-0100-000088000000}"/>
    <dataValidation allowBlank="1" showInputMessage="1" showErrorMessage="1" promptTitle="Reclassifications" prompt="Enter any expense category reclassifications for depreciation - equipment." sqref="G58" xr:uid="{00000000-0002-0000-0100-000089000000}"/>
    <dataValidation allowBlank="1" showInputMessage="1" showErrorMessage="1" promptTitle="Reclassifications" prompt="Enter any expense category reclassifications for housekeeping and maintenance." sqref="G59" xr:uid="{00000000-0002-0000-0100-00008A000000}"/>
    <dataValidation allowBlank="1" showInputMessage="1" showErrorMessage="1" promptTitle="Reclassifications" prompt="Enter any expense category reclassifications for property tax." sqref="G60" xr:uid="{00000000-0002-0000-0100-00008B000000}"/>
    <dataValidation allowBlank="1" showInputMessage="1" showErrorMessage="1" promptTitle="Adjustments " prompt="Enter adjustments to expenses for insurance costs from the Trial Balance Adjustments tab." sqref="I54" xr:uid="{00000000-0002-0000-0100-00008C000000}"/>
    <dataValidation allowBlank="1" showInputMessage="1" showErrorMessage="1" promptTitle="Adjustments" prompt="Enter the subtotal of adjustments to expenses for other site costs (specify details in the Comments tab) from the Trial Balance Adjustments tab." sqref="I61" xr:uid="{00000000-0002-0000-0100-00008D000000}"/>
    <dataValidation allowBlank="1" showInputMessage="1" showErrorMessage="1" promptTitle="Adjustments" prompt="Enter adjustments to expenses for rent from the Trial Balance Adjustments tab." sqref="I53" xr:uid="{00000000-0002-0000-0100-00008E000000}"/>
    <dataValidation allowBlank="1" showInputMessage="1" showErrorMessage="1" promptTitle="Adjustments" prompt="Enter adjustments to expenses for interest on mortgage or loans costs from the Trial Balance Adjustments tab." sqref="I55" xr:uid="{00000000-0002-0000-0100-00008F000000}"/>
    <dataValidation allowBlank="1" showInputMessage="1" showErrorMessage="1" promptTitle="Adjustments" prompt="Enter adjustments to expenses for property tax costs from the Trial Balance Adjustments tab." sqref="I60" xr:uid="{00000000-0002-0000-0100-000090000000}"/>
    <dataValidation allowBlank="1" showInputMessage="1" showErrorMessage="1" promptTitle="Adjustments " prompt="Enter adjustments to expenses for housekeeping and maintenance costs from the Trial Balance Adjustments tab." sqref="I59" xr:uid="{00000000-0002-0000-0100-000091000000}"/>
    <dataValidation allowBlank="1" showInputMessage="1" showErrorMessage="1" promptTitle="Adjustments " prompt="Enter adjustments to expenses for depreciation - equipment costs from the Trial Balance Adjustments tab." sqref="I58" xr:uid="{00000000-0002-0000-0100-000092000000}"/>
    <dataValidation allowBlank="1" showInputMessage="1" showErrorMessage="1" promptTitle="Adjustments" prompt="Enter adjustments to expenses for depreciation - buildings and fixtures costs from the Trial Balance Adjustments tab." sqref="I57" xr:uid="{00000000-0002-0000-0100-000093000000}"/>
    <dataValidation allowBlank="1" showInputMessage="1" showErrorMessage="1" promptTitle="Adjustments" prompt="Enter adjustments to expenses for utilities costs from the Trial Balance Adjustments tab." sqref="I56" xr:uid="{00000000-0002-0000-0100-000094000000}"/>
    <dataValidation allowBlank="1" showInputMessage="1" showErrorMessage="1" promptTitle="Adjustments for Cost Changes" prompt="This amount is automatically calculated for insurance from the Anticipated Costs tab, line 45, column 2 minus column 3._x000a_" sqref="K71" xr:uid="{00000000-0002-0000-0100-000095000000}"/>
    <dataValidation allowBlank="1" showInputMessage="1" showErrorMessage="1" promptTitle="Adjustments for Cost Changes" prompt="This amount is automatically calculated for rent from the Anticipated Costs tab, line 30, column 2 minus column 3._x000a_" sqref="K53" xr:uid="{00000000-0002-0000-0100-000096000000}"/>
    <dataValidation allowBlank="1" showInputMessage="1" showErrorMessage="1" promptTitle="Adjustments for Cost Changes" prompt="This amount is automatically calculated for interest on mortage or loans from the Anticipated Costs tab, line 32, column 2 minus column 3._x000a_" sqref="K55" xr:uid="{00000000-0002-0000-0100-000097000000}"/>
    <dataValidation allowBlank="1" showInputMessage="1" showErrorMessage="1" promptTitle="Adjustments for Cost Changes" prompt="This amount is automatically calculated for other site costs from the Anticipated Costs tab, line 38, column 2 minus column 3._x000a__x000a_" sqref="K61" xr:uid="{00000000-0002-0000-0100-000098000000}"/>
    <dataValidation allowBlank="1" showInputMessage="1" showErrorMessage="1" promptTitle="Adjustments for Cost Changes" prompt="This amount is automatically calculated for housekeeping and maintenance from the Anticipated Costs tab, line 36, column 2 minus column 3._x000a__x000a_" sqref="K59" xr:uid="{00000000-0002-0000-0100-000099000000}"/>
    <dataValidation allowBlank="1" showInputMessage="1" showErrorMessage="1" promptTitle="Adjustments for Cost Changes" prompt="This amount is automatically calculated for property tax from the Anticipated Costs tab, line 37, column 2 minus column 3._x000a_" sqref="K60" xr:uid="{00000000-0002-0000-0100-00009A000000}"/>
    <dataValidation allowBlank="1" showInputMessage="1" showErrorMessage="1" promptTitle="Adjustments for Cost Changes" prompt="This amount is automatically calculated for depreciation-equipment from the Anticipated Costs tab, line 35, column 2 minus column 3._x000a__x000a_" sqref="K58" xr:uid="{00000000-0002-0000-0100-00009B000000}"/>
    <dataValidation allowBlank="1" showInputMessage="1" showErrorMessage="1" promptTitle="Other" prompt="Enter the other indirect administrative expenses for office salaries." sqref="E66" xr:uid="{00000000-0002-0000-0100-00009C000000}"/>
    <dataValidation allowBlank="1" showInputMessage="1" showErrorMessage="1" promptTitle="Compensation" prompt="Enter the compensation for office salaries." sqref="D66" xr:uid="{00000000-0002-0000-0100-00009D000000}"/>
    <dataValidation allowBlank="1" showInputMessage="1" showErrorMessage="1" promptTitle="Compensation" prompt="Enter the compensation for legal." sqref="D69" xr:uid="{00000000-0002-0000-0100-00009E000000}"/>
    <dataValidation allowBlank="1" showInputMessage="1" showErrorMessage="1" promptTitle="Compensation" prompt="Enter the compensation for accounting." sqref="D70" xr:uid="{00000000-0002-0000-0100-00009F000000}"/>
    <dataValidation allowBlank="1" showInputMessage="1" showErrorMessage="1" promptTitle="Other" prompt="Enter the other indirect administrative expenses for depreciation - office equipment." sqref="E67" xr:uid="{00000000-0002-0000-0100-0000A2000000}"/>
    <dataValidation allowBlank="1" showInputMessage="1" showErrorMessage="1" promptTitle="Other" prompt="Enter the other indirect administrative expenses for office supplies." sqref="E68" xr:uid="{00000000-0002-0000-0100-0000A3000000}"/>
    <dataValidation allowBlank="1" showInputMessage="1" showErrorMessage="1" promptTitle="Other" prompt="Enter the other indirect administrative expenses for legal costs." sqref="E69" xr:uid="{00000000-0002-0000-0100-0000A4000000}"/>
    <dataValidation allowBlank="1" showInputMessage="1" showErrorMessage="1" promptTitle="Other" prompt="Enter the other indirect administrative expenses for accounting." sqref="E70" xr:uid="{00000000-0002-0000-0100-0000A5000000}"/>
    <dataValidation allowBlank="1" showInputMessage="1" showErrorMessage="1" promptTitle="Other" prompt="Enter the other indirect administrative expenses for insurance." sqref="E71" xr:uid="{00000000-0002-0000-0100-0000A6000000}"/>
    <dataValidation allowBlank="1" showInputMessage="1" showErrorMessage="1" promptTitle="Other" prompt="Enter the other indirect administrative expenses for telephone." sqref="E72" xr:uid="{00000000-0002-0000-0100-0000A7000000}"/>
    <dataValidation allowBlank="1" showInputMessage="1" showErrorMessage="1" promptTitle="Reclassifications" prompt="Enter the subtotal of any expense category reclassifications for other administrative costs (specify details in the Comments tab)." sqref="G73" xr:uid="{00000000-0002-0000-0100-0000A8000000}"/>
    <dataValidation allowBlank="1" showInputMessage="1" showErrorMessage="1" promptTitle="Reclassifications" prompt="Enter any expense category reclassifications for office salaries." sqref="G66" xr:uid="{00000000-0002-0000-0100-0000A9000000}"/>
    <dataValidation allowBlank="1" showInputMessage="1" showErrorMessage="1" promptTitle="Reclassifications" prompt="Enter any expense category reclassifications for depreciation - office equipment." sqref="G67" xr:uid="{00000000-0002-0000-0100-0000AA000000}"/>
    <dataValidation allowBlank="1" showInputMessage="1" showErrorMessage="1" promptTitle="Reclassifications" prompt="Enter any expense category reclassifications for office supplies." sqref="G68" xr:uid="{00000000-0002-0000-0100-0000AB000000}"/>
    <dataValidation allowBlank="1" showInputMessage="1" showErrorMessage="1" promptTitle="Reclassifications" prompt="Enter any expense category reclassifications for legal." sqref="G69" xr:uid="{00000000-0002-0000-0100-0000AC000000}"/>
    <dataValidation allowBlank="1" showInputMessage="1" showErrorMessage="1" promptTitle="Reclassifications" prompt="Enter any expense category reclassifications for accounting." sqref="G70" xr:uid="{00000000-0002-0000-0100-0000AD000000}"/>
    <dataValidation allowBlank="1" showInputMessage="1" showErrorMessage="1" promptTitle="Reclassifications" prompt="Enter any expense category reclassifications for telephone." sqref="G72" xr:uid="{00000000-0002-0000-0100-0000AE000000}"/>
    <dataValidation allowBlank="1" showInputMessage="1" showErrorMessage="1" promptTitle="Adjustments" prompt="Enter the subtotal of adjustments to expenses for other administrative costs (specify details in the Comments tab) from the Trial Balance Adjustments tab." sqref="I73" xr:uid="{00000000-0002-0000-0100-0000AF000000}"/>
    <dataValidation allowBlank="1" showInputMessage="1" showErrorMessage="1" promptTitle="Adjustments" prompt="Enter adjustments to expenses for office salaries costs from the Trial Balance Adjustments tab." sqref="I66" xr:uid="{00000000-0002-0000-0100-0000B0000000}"/>
    <dataValidation allowBlank="1" showInputMessage="1" showErrorMessage="1" promptTitle="Adjustments" prompt="Enter adjustments to expenses for depreciation - office equipment costs from the Trial Balance Adjustments tab." sqref="I67" xr:uid="{00000000-0002-0000-0100-0000B1000000}"/>
    <dataValidation allowBlank="1" showInputMessage="1" showErrorMessage="1" promptTitle="Adjustments " prompt="Enter adjustments to expenses for office supplies costs from the Trial Balance Adjustments tab." sqref="I68" xr:uid="{00000000-0002-0000-0100-0000B2000000}"/>
    <dataValidation allowBlank="1" showInputMessage="1" showErrorMessage="1" promptTitle="Adjustments" prompt="Enter adjustments to expenses for legal costs from the Trial Balance Adjustments tab." sqref="I69" xr:uid="{00000000-0002-0000-0100-0000B3000000}"/>
    <dataValidation allowBlank="1" showInputMessage="1" showErrorMessage="1" promptTitle="Adjustments Increases" prompt="Enter adjustments to expenses for accounting costs from the Trial Balance Adjustments tab." sqref="I70" xr:uid="{00000000-0002-0000-0100-0000B4000000}"/>
    <dataValidation allowBlank="1" showInputMessage="1" showErrorMessage="1" promptTitle="Adjustments " prompt="Enter adjustments to expenses for telephone costs from the Trial Balance Adjustments tab." sqref="I72" xr:uid="{00000000-0002-0000-0100-0000B5000000}"/>
    <dataValidation allowBlank="1" showInputMessage="1" showErrorMessage="1" promptTitle="Adjustments" prompt="Enter adjustments to expenses for insurance costs from the Trial Balance Adjustments tab." sqref="I71" xr:uid="{00000000-0002-0000-0100-0000B6000000}"/>
    <dataValidation allowBlank="1" showInputMessage="1" showErrorMessage="1" promptTitle="Adjustments for Cost Changes" prompt="This amount is automatically calculated for other administrative costs from the Anticipated Costs tab, line 47, column 2 minus column 3._x000a__x000a_" sqref="K73" xr:uid="{00000000-0002-0000-0100-0000B7000000}"/>
    <dataValidation allowBlank="1" showInputMessage="1" showErrorMessage="1" promptTitle="Adjustments for Cost Changes" prompt="This amount is automatically calculated for office salaries from the Anticipated Costs tab, line 40, column 2 minus column 3._x000a_" sqref="K66" xr:uid="{00000000-0002-0000-0100-0000B8000000}"/>
    <dataValidation allowBlank="1" showInputMessage="1" showErrorMessage="1" promptTitle="Adjustments for Cost Changes" prompt="This amount is automatically calculated for depreciation-office equipment from the Anticipated Costs tab, line 41, column 2 minus column 3._x000a_" sqref="K67" xr:uid="{00000000-0002-0000-0100-0000B9000000}"/>
    <dataValidation allowBlank="1" showInputMessage="1" showErrorMessage="1" promptTitle="Adjustments for Cost Changes" prompt="This amount is automatically calculated for office supplies from the Anticipated Costs tab, line 42, column 2 minus column 3._x000a__x000a_" sqref="K68" xr:uid="{00000000-0002-0000-0100-0000BA000000}"/>
    <dataValidation allowBlank="1" showInputMessage="1" showErrorMessage="1" promptTitle="Adjustments for Cost Changes" prompt="This amount is automatically calculated for legal from the Anticipated Costs tab, line 43, column 2 minus column 3._x000a_" sqref="K69" xr:uid="{00000000-0002-0000-0100-0000BB000000}"/>
    <dataValidation allowBlank="1" showInputMessage="1" showErrorMessage="1" promptTitle="Adjustments for Cost Changes" prompt="This amount is automatically calculated for accounting from the Anticipated Costs tab, line 44, column 2 minus column 3._x000a_" sqref="K70" xr:uid="{00000000-0002-0000-0100-0000BC000000}"/>
    <dataValidation allowBlank="1" showInputMessage="1" showErrorMessage="1" promptTitle="Adjustments for Cost Changes" prompt="This amount is automatically calculated for telephone from the Anticipated Costs tab, line 46, column 2 minus column 3._x000a__x000a_" sqref="K72" xr:uid="{00000000-0002-0000-0100-0000BD000000}"/>
    <dataValidation allowBlank="1" showInputMessage="1" showErrorMessage="1" promptTitle="Adjustments for Cost Changes" prompt="This amount is automatically calculated for direct costs for non-CCBHC services not covered by Medicaid from the Anticipated Costs tab, line 52, column 2 minus column 3._x000a__x000a_" sqref="K86" xr:uid="{00000000-0002-0000-0100-0000C1000000}"/>
    <dataValidation allowBlank="1" showInputMessage="1" showErrorMessage="1" promptTitle="Compensation" prompt="Enter the subtotal of compensation for other administrative costs (specify details in the Comments tab)." sqref="D73" xr:uid="{00000000-0002-0000-0100-0000C2000000}"/>
    <dataValidation allowBlank="1" showInputMessage="1" showErrorMessage="1" promptTitle="Other" prompt="Enter the subtotal of other administrative expenses (specify details in the Comments tab)." sqref="E73" xr:uid="{00000000-0002-0000-0100-0000C3000000}"/>
    <dataValidation allowBlank="1" showInputMessage="1" showErrorMessage="1" promptTitle="Compensation" prompt="Enter the subtotal of compensation for other direct costs for non-CCBHC services not covered by Medicaid (specify details in the Comments tab)." sqref="D86" xr:uid="{00000000-0002-0000-0100-0000C4000000}"/>
    <dataValidation allowBlank="1" showInputMessage="1" showErrorMessage="1" promptTitle="Other" prompt="Enter the subtotal of all other direct costs for non-CCBHC services not covered by Medicaid (specify details in the Comments tab)." sqref="E86" xr:uid="{00000000-0002-0000-0100-0000C5000000}"/>
    <dataValidation allowBlank="1" showInputMessage="1" showErrorMessage="1" promptTitle="Reclassifications" prompt="Enter the subtotal of any expense category reclassifications for direct costs for non-CCBHC services not covered by Medicaid (specify details in the Comments tab)." sqref="G86" xr:uid="{00000000-0002-0000-0100-0000C6000000}"/>
    <dataValidation allowBlank="1" showInputMessage="1" showErrorMessage="1" promptTitle="Adjustments" prompt="Enter the subtotal of adjustments to expenses for direct costs for non-CCBHC services not covered by Medicaid (specify details in the Comments tab) from the Trial Balance Adjustments tab." sqref="I86" xr:uid="{00000000-0002-0000-0100-0000C7000000}"/>
    <dataValidation allowBlank="1" showInputMessage="1" showErrorMessage="1" promptTitle="Compensation" prompt="This auto populates the subtotal of compensation for staff costs (sum of lines 1 through 17)." sqref="D30" xr:uid="{00000000-0002-0000-0100-0000C8000000}"/>
    <dataValidation allowBlank="1" showInputMessage="1" showErrorMessage="1" promptTitle="Other" prompt="This auto populates the subtotal of other direct expenses for staff costs (sum of lines 1 through 17)." sqref="E30" xr:uid="{00000000-0002-0000-0100-0000C9000000}"/>
    <dataValidation allowBlank="1" showInputMessage="1" showErrorMessage="1" promptTitle="Reclassifications" prompt="This auto populates the subtotal of direct expense reclassifications for staff costs (sum of lines 1 through 17)." sqref="G30" xr:uid="{00000000-0002-0000-0100-0000CA000000}"/>
    <dataValidation allowBlank="1" showInputMessage="1" showErrorMessage="1" promptTitle="Adjustments" prompt="This auto populates the subtotal of direct expense adjustments for  staff costs (sum of lines 1 through 17)." sqref="I30" xr:uid="{00000000-0002-0000-0100-0000CB000000}"/>
    <dataValidation allowBlank="1" showInputMessage="1" showErrorMessage="1" promptTitle="Adjustments for Cost Changes" prompt="This auto populates the subtotal amount of any adjustments for anticipated cost changes for staff costs (sum of lines 1 through 17)." sqref="K30" xr:uid="{00000000-0002-0000-0100-0000CC000000}"/>
    <dataValidation allowBlank="1" showInputMessage="1" showErrorMessage="1" promptTitle="Adjusted Amount" prompt="Sum of reclassified trial balance and adjustment increases or decreases. This auto populates from columns 5 and 6." sqref="J30 J36 J46:J47 J62 J74:J75" xr:uid="{00000000-0002-0000-0100-0000CD000000}"/>
    <dataValidation allowBlank="1" showInputMessage="1" showErrorMessage="1" promptTitle="Adjusted Amount" prompt="Sum of reclassified trial balance and adjustment increases or decreases. This auto populates from columns 5 and 6._x000a_" sqref="J13:J29 J34:J35 J40:J45 J53:J61 J66:J73 J86 J81:J82" xr:uid="{00000000-0002-0000-0100-0000CE000000}"/>
    <dataValidation allowBlank="1" showInputMessage="1" showErrorMessage="1" promptTitle="Other" prompt="This autopopulates the subtotal of costs related to providing CCBHC services furnished under agreement with DCOs (sum of lines 19 through 20)._x000a_" sqref="E36" xr:uid="{00000000-0002-0000-0100-0000CF000000}"/>
    <dataValidation allowBlank="1" showInputMessage="1" showErrorMessage="1" promptTitle="Reclassifications" prompt="This autopopulates the subtotal of reclassifications for expenses directly related to providing CCBHC services furnished under agreement with DCOs (sum of lines 19 through 20)." sqref="G36" xr:uid="{00000000-0002-0000-0100-0000D0000000}"/>
    <dataValidation allowBlank="1" showInputMessage="1" showErrorMessage="1" promptTitle="Adjustments" prompt="This autopopulates the adjustments to the subtotal of expenses directly related to providing CCBHC services furnished under agreement with DCOs (sum of lines 19 through 20)." sqref="I36" xr:uid="{00000000-0002-0000-0100-0000D1000000}"/>
    <dataValidation allowBlank="1" showInputMessage="1" showErrorMessage="1" promptTitle="Adjustments for Cost Changes" prompt="This auto populates the subtotal of any adjustments for anticipated cost changes for the subtotal of other direct CCBHC costs not already included (specify details in Comments tab) from the Anticipated Costs tab." sqref="K36" xr:uid="{00000000-0002-0000-0100-0000D2000000}"/>
    <dataValidation allowBlank="1" showInputMessage="1" showErrorMessage="1" promptTitle="Compensation" prompt="This auto populates the total cost of compensation for CCBHC services (sum of lines 18, 21, and 28)." sqref="D47" xr:uid="{00000000-0002-0000-0100-0000D3000000}"/>
    <dataValidation allowBlank="1" showInputMessage="1" showErrorMessage="1" promptTitle="Other" prompt="This auto populates the subtotal of other direct expenses for other direct CCBHC costs (sum of lines 22 through 27)." sqref="E46" xr:uid="{00000000-0002-0000-0100-0000D4000000}"/>
    <dataValidation allowBlank="1" showInputMessage="1" showErrorMessage="1" promptTitle="Reclassifications" prompt="This auto populates the subtotal of reclassifications for other direct CCBHC costs (sum of lines 22 through 27)." sqref="G46" xr:uid="{00000000-0002-0000-0100-0000D5000000}"/>
    <dataValidation allowBlank="1" showInputMessage="1" showErrorMessage="1" promptTitle="Reclassifications" prompt="This auto populates the total of reclassifications for the cost of CCBHC services (sum of lines 18, 21, and 28)." sqref="G47" xr:uid="{00000000-0002-0000-0100-0000D6000000}"/>
    <dataValidation allowBlank="1" showInputMessage="1" showErrorMessage="1" promptTitle="Adjustments" prompt="This auto populates the subtotal of adjustments to other direct CCBHC costs (sum of lines 22 through 27)." sqref="I46" xr:uid="{00000000-0002-0000-0100-0000D7000000}"/>
    <dataValidation allowBlank="1" showInputMessage="1" showErrorMessage="1" promptTitle="Adjustments" prompt="This auto populates the total of adjustments to cost of CCBHC services (sum of lines 18, 21, and 28)." sqref="I47" xr:uid="{00000000-0002-0000-0100-0000D8000000}"/>
    <dataValidation allowBlank="1" showInputMessage="1" showErrorMessage="1" promptTitle="Adjustments for Cost Changes" prompt="This auto populates the subtotal of any adjustments for anticipated cost changes for other direct costs CCBHC (sum of lines 22 through 27)." sqref="K46" xr:uid="{00000000-0002-0000-0100-0000D9000000}"/>
    <dataValidation allowBlank="1" showInputMessage="1" showErrorMessage="1" promptTitle="Adjustments for Cost Changes" prompt="This auto populates the total of any adjustments for anticipated cost changes for the cost of CCBHC services (sum of lines 18, 21, and 28)." sqref="K47" xr:uid="{00000000-0002-0000-0100-0000DA000000}"/>
    <dataValidation allowBlank="1" showInputMessage="1" showErrorMessage="1" promptTitle="Other" prompt="This auto populates the total cost of CCBHC services (sum of lines 18, 21, and 28)." sqref="E47" xr:uid="{00000000-0002-0000-0100-0000DB000000}"/>
    <dataValidation allowBlank="1" showInputMessage="1" showErrorMessage="1" promptTitle="Other" prompt="This auto populates the subtotal of other indirect site costs (sum of lines 30 through 38)." sqref="E62" xr:uid="{00000000-0002-0000-0100-0000DC000000}"/>
    <dataValidation allowBlank="1" showInputMessage="1" showErrorMessage="1" promptTitle="Reclassifications" prompt="This auto populates the subtotal of any expense category reclassifications for site costs (sum of lines 30 through 38)." sqref="G62" xr:uid="{00000000-0002-0000-0100-0000DD000000}"/>
    <dataValidation allowBlank="1" showInputMessage="1" showErrorMessage="1" promptTitle="Adjustments" prompt="This auto populates the subtotal of adjustments to expenses for site costs (sum of lines 30 through 38)." sqref="I62" xr:uid="{00000000-0002-0000-0100-0000DE000000}"/>
    <dataValidation allowBlank="1" showInputMessage="1" showErrorMessage="1" promptTitle="Adjustments for Cost Changes" prompt="This auto populates the subtotal of any adjustments for anticipated cost changes for site costs (sum of lines 30 through 38)._x000a_" sqref="K62" xr:uid="{00000000-0002-0000-0100-0000DF000000}"/>
    <dataValidation allowBlank="1" showInputMessage="1" showErrorMessage="1" promptTitle="Compensation" prompt="Enter the compensation expenses related to the site for housekeeping and maintenance." sqref="D59" xr:uid="{00000000-0002-0000-0100-0000E0000000}"/>
    <dataValidation allowBlank="1" showInputMessage="1" showErrorMessage="1" promptTitle="Compensation" prompt="Enter the subtotal of compensation expenses related to the site for other site costs (specify details in the Comments tab)." sqref="D61" xr:uid="{00000000-0002-0000-0100-0000E1000000}"/>
    <dataValidation allowBlank="1" showInputMessage="1" showErrorMessage="1" promptTitle="Compensation" prompt="This auto populates the subtotal of compensation from site costs (sum of lines 30 through 38)." sqref="D62" xr:uid="{00000000-0002-0000-0100-0000E2000000}"/>
    <dataValidation allowBlank="1" showInputMessage="1" showErrorMessage="1" promptTitle="Compensation" prompt="This auto populates the subtotal of compensation for administrative costs (sum of lines 40 through 47)." sqref="D74" xr:uid="{00000000-0002-0000-0100-0000E3000000}"/>
    <dataValidation allowBlank="1" showInputMessage="1" showErrorMessage="1" promptTitle="Compensation" prompt="This auto populates the total of compensation for total site and administrative costs (sum of lines 39 and 48)." sqref="D75" xr:uid="{00000000-0002-0000-0100-0000E4000000}"/>
    <dataValidation allowBlank="1" showInputMessage="1" showErrorMessage="1" promptTitle="Other" prompt="This auto populates the total of other expenses for total site and administrative costs (sum of lines 39 and 48)." sqref="E75" xr:uid="{00000000-0002-0000-0100-0000E5000000}"/>
    <dataValidation allowBlank="1" showInputMessage="1" showErrorMessage="1" promptTitle="Other" prompt="This auto populates the subtotal of other expenses for administrative costs (sum of lines 40 through 47)." sqref="E74" xr:uid="{00000000-0002-0000-0100-0000E6000000}"/>
    <dataValidation allowBlank="1" showInputMessage="1" showErrorMessage="1" promptTitle="Reclassifications" prompt="This auto populates the subtotal of any expense category reclassifications for administrative costs (sum of lines 40 through 47)." sqref="G74" xr:uid="{00000000-0002-0000-0100-0000E7000000}"/>
    <dataValidation allowBlank="1" showInputMessage="1" showErrorMessage="1" promptTitle="Reclassifications" prompt="This auto populates the total of any expense category reclassifications for site and administrative costs (sum of lines 39 and 48)." sqref="G75" xr:uid="{00000000-0002-0000-0100-0000E8000000}"/>
    <dataValidation allowBlank="1" showInputMessage="1" showErrorMessage="1" promptTitle="Adjustments" prompt="This auto populates the subtotal of adjustments to expenses for  administrative costs (sum of lines 40 through 47)." sqref="I74" xr:uid="{00000000-0002-0000-0100-0000E9000000}"/>
    <dataValidation allowBlank="1" showInputMessage="1" showErrorMessage="1" promptTitle="Adjustments" prompt="This auto populates the total of adjustments to expenses for site and administrative costs (sum of lines 39 and 48)." sqref="I75" xr:uid="{00000000-0002-0000-0100-0000EA000000}"/>
    <dataValidation allowBlank="1" showInputMessage="1" showErrorMessage="1" promptTitle="Adjustments for Cost Changes" prompt="This auto populates the subtotal of any adjustments for anticipated cost changes for administrative costs (sum of lines 40 through 47)." sqref="K74" xr:uid="{00000000-0002-0000-0100-0000EB000000}"/>
    <dataValidation allowBlank="1" showInputMessage="1" showErrorMessage="1" promptTitle="Adjustments for Cost Changes" prompt="This auto populates the total of any adjustments for anticipated cost changes for site and administrative costs (sum of lines 39 and 48)." sqref="K75" xr:uid="{00000000-0002-0000-0100-0000EC000000}"/>
    <dataValidation allowBlank="1" showInputMessage="1" showErrorMessage="1" promptTitle="Adjusted Amount" prompt="Sum of reclassified trial balance and adjustments increases (decreases). This auto populates from columns 5 and 6." sqref="J87:J88" xr:uid="{00000000-0002-0000-0100-0000ED000000}"/>
    <dataValidation allowBlank="1" showInputMessage="1" showErrorMessage="1" promptTitle="Compensation" prompt="This auto populates the total compensation for non-CCBHC services (sum of lines 50 through 52)." sqref="D87" xr:uid="{ECE3EF2C-9983-4179-876E-35950AE47D6F}"/>
    <dataValidation allowBlank="1" showInputMessage="1" showErrorMessage="1" promptTitle="Compensation" prompt="This auto populates the total compensation for total costs of CCBHC services, overhead costs, and costs for non-CCBHC services (sum of lines 29, 49, and 52)." sqref="D88" xr:uid="{00000000-0002-0000-0100-0000EF000000}"/>
    <dataValidation allowBlank="1" showInputMessage="1" showErrorMessage="1" promptTitle="Other" prompt="This auto populates the total other expenses for total costs of CCBHC services, overhead costs, and costs for non-CCBHC services (sum of lines 29, 49, and 52)." sqref="E88" xr:uid="{00000000-0002-0000-0100-0000F0000000}"/>
    <dataValidation allowBlank="1" showInputMessage="1" showErrorMessage="1" promptTitle="Reclassifications" prompt="This auto populates the total of any expense category reclassification for total costs of CCBHC services, overhead costs, and costs for non-CCBHC services (sum of lines 29, 49, and 52)." sqref="G88" xr:uid="{00000000-0002-0000-0100-0000F1000000}"/>
    <dataValidation allowBlank="1" showInputMessage="1" showErrorMessage="1" promptTitle="Adjustments" prompt="This auto populates the total adjustments to expenses for total costs of CCBHC services, overhead costs, and costs for non-CCBHC services (sum of lines 29, 49, and 52)." sqref="I88" xr:uid="{00000000-0002-0000-0100-0000F2000000}"/>
    <dataValidation allowBlank="1" showInputMessage="1" showErrorMessage="1" promptTitle="Adjustments for Cost Changes" prompt="This auto populates the total adjustment for any anticipated cost changes for total costs of CCBHC services, overhead costs, and costs for non-CCBHC services (sum of lines 29, 49, and 52)." sqref="K88" xr:uid="{00000000-0002-0000-0100-0000F3000000}"/>
    <dataValidation allowBlank="1" showInputMessage="1" showErrorMessage="1" promptTitle="Medicaid ID" prompt="This auto populates Medicaid ID from the Provider Information tab." sqref="C3:L3" xr:uid="{00000000-0002-0000-0100-0000F8000000}"/>
    <dataValidation allowBlank="1" showInputMessage="1" showErrorMessage="1" promptTitle="NPI" prompt="This auto populates NPI from the Provider Information tab." sqref="C4:L4" xr:uid="{00000000-0002-0000-0100-0000F9000000}"/>
    <dataValidation allowBlank="1" showInputMessage="1" showErrorMessage="1" promptTitle="Rate Period From" prompt="This auto populates the beginning date of the rate period from the Provider Information tab." sqref="D6" xr:uid="{00000000-0002-0000-0100-0000FA000000}"/>
    <dataValidation allowBlank="1" showInputMessage="1" showErrorMessage="1" promptTitle="Reporting Period From" prompt="This auto populates the beginning date of the reporting period from the Provider Information tab." sqref="D5" xr:uid="{00000000-0002-0000-0100-0000FB000000}"/>
    <dataValidation allowBlank="1" showInputMessage="1" showErrorMessage="1" promptTitle="Reporting Period To" prompt="This auto populates the ending date of the reporting period from the Provider Information tab." sqref="F5:L5" xr:uid="{00000000-0002-0000-0100-0000FC000000}"/>
    <dataValidation allowBlank="1" showInputMessage="1" showErrorMessage="1" promptTitle="Rate Period To" prompt="This auto populates the ending date of the rate period from the Provider Information tab." sqref="F6:L6" xr:uid="{00000000-0002-0000-0100-0000FD000000}"/>
    <dataValidation allowBlank="1" showInputMessage="1" showErrorMessage="1" promptTitle="Compensation" prompt="Enter the compensation for 988 support services for state contracts._x000a_" sqref="D81" xr:uid="{6E2FA511-2A66-4BCA-A2E3-2C01C797A01D}"/>
    <dataValidation allowBlank="1" showInputMessage="1" showErrorMessage="1" promptTitle="Other" prompt="Enter the other costs for 988 suppport services for state contracts." sqref="E81" xr:uid="{1FD1DF61-99A4-4713-BF14-180D7841838B}"/>
    <dataValidation allowBlank="1" showInputMessage="1" showErrorMessage="1" promptTitle="Reclassifications" prompt="Enter any expense category reclassifications for 988 support services for state contracts." sqref="G81" xr:uid="{45A8EE50-92C6-4EAD-8235-1FB72D4CCEDE}"/>
    <dataValidation allowBlank="1" showInputMessage="1" showErrorMessage="1" promptTitle="Adjustments" prompt="Enter adjustments to expenses for  988 support services for state contracts from the Trial Balance Adjustments tab." sqref="I81" xr:uid="{200B4C69-58B9-4E70-9D86-DCF17EC379A9}"/>
    <dataValidation allowBlank="1" showInputMessage="1" showErrorMessage="1" promptTitle="Adjustments for Cost Changes" prompt="This amount is automatically calculated for 988 costs from the Anticipated Costs tab, line 50, column 2 minus column 3._x000a__x000a_" sqref="K81" xr:uid="{4473C5B8-DD76-4BAC-9AE1-9C52633969C8}"/>
    <dataValidation allowBlank="1" showInputMessage="1" showErrorMessage="1" promptTitle="Other" prompt="Enter the subtotal of all other direct costs for non-CCBHC services covered by Medicaid (specify details in the Comments tab)." sqref="E82" xr:uid="{B7D7F410-E5EB-4D0D-BDEE-F128588FFF93}"/>
    <dataValidation allowBlank="1" showInputMessage="1" showErrorMessage="1" promptTitle="Compensation" prompt="Enter the subtotal of compensation for other direct costs for non-CCBHC services covered by Medicaid (specify details in the Comments tab)." sqref="D82" xr:uid="{FEFA121E-01DD-412F-9E24-E38A3CD0C69C}"/>
    <dataValidation allowBlank="1" showInputMessage="1" showErrorMessage="1" promptTitle="Reclassifications" prompt="Enter the subtotal of any expense category reclassifications for direct costs for non-CCBHC services covered by Medicaid (specify details in the Comments tab)." sqref="G82" xr:uid="{7A314FC0-58BC-45E5-BBDC-1CF3EE603D6E}"/>
    <dataValidation allowBlank="1" showInputMessage="1" showErrorMessage="1" promptTitle="Adjustments" prompt="Enter the subtotal of adjustments to expenses for direct costs for non-CCBHC services covered by Medicaid (specify details in the Comments tab) from the Trial Balance Adjustments tab." sqref="I82" xr:uid="{37F893A6-9500-4ACE-95CD-E242CB4CEC2C}"/>
    <dataValidation allowBlank="1" showInputMessage="1" showErrorMessage="1" promptTitle="Adjustments for Cost Changes" prompt="This amount is automatically calculated for diret costs for non-CCBHC services covered by Medicaid from the Anticipated Costs tab, line 51, column 2 minus column 3._x000a__x000a_" sqref="K82" xr:uid="{D7D89E74-8A06-4180-B8C1-F0D130BC4D93}"/>
    <dataValidation allowBlank="1" showInputMessage="1" showErrorMessage="1" promptTitle="Adjustments" prompt="This auto populates the total adjustments to expenses for non-CCBHC services (sum of lines 50 through 52). " sqref="I87" xr:uid="{793245B2-4C1F-4427-B975-B9DC4AEA8204}"/>
    <dataValidation allowBlank="1" showInputMessage="1" showErrorMessage="1" promptTitle="Reclassifications" prompt="This auto populates the total reclassification of any expenses for non-CCBHC services (sum of lines 50 through 52). " sqref="G87" xr:uid="{86C209A6-80DD-4DC7-964D-53521EDA8F92}"/>
    <dataValidation allowBlank="1" showInputMessage="1" showErrorMessage="1" promptTitle="Other" prompt="This auto populates the total other expenses for non-CCBHC services (sum of lines 50 through 52)." sqref="E87" xr:uid="{42288C95-2E89-4D53-A1AC-6D5A522E2A89}"/>
    <dataValidation allowBlank="1" showInputMessage="1" showErrorMessage="1" promptTitle="Adjustments for Cost Changes" prompt="This auto populates the total adjustments for anticipated cost changes for total costs for non-CCBHC services (sum of lines 50 through 52). " sqref="K87" xr:uid="{D0301CFC-25E9-4ED1-ABF1-D55A0EC02CBD}"/>
    <dataValidation allowBlank="1" showInputMessage="1" showErrorMessage="1" promptTitle="Adjustments for Cost Changes" prompt="This amount is automatically calculated for insurance from the Anticipated Costs tab, line 31, column 2 minus column 3._x000a_" sqref="K54" xr:uid="{AB9BAE90-0361-4450-BF36-4DDD9DFE7595}"/>
  </dataValidations>
  <pageMargins left="0.7" right="0.7" top="0.5" bottom="0.5" header="0.3" footer="0.3"/>
  <pageSetup scale="90" fitToHeight="0" orientation="landscape" r:id="rId2"/>
  <rowBreaks count="4" manualBreakCount="4">
    <brk id="30" max="16383" man="1"/>
    <brk id="47" max="16383" man="1"/>
    <brk id="48" max="10" man="1"/>
    <brk id="7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7756-985F-40F9-9CD2-0512790A4176}">
  <sheetPr>
    <tabColor rgb="FF00B050"/>
    <pageSetUpPr fitToPage="1"/>
  </sheetPr>
  <dimension ref="A1:L50"/>
  <sheetViews>
    <sheetView showGridLines="0" zoomScale="115" zoomScaleNormal="115" zoomScaleSheetLayoutView="85" workbookViewId="0">
      <selection sqref="A1:H1"/>
    </sheetView>
  </sheetViews>
  <sheetFormatPr defaultColWidth="9" defaultRowHeight="12" x14ac:dyDescent="0.2"/>
  <cols>
    <col min="1" max="1" width="4.625" style="134" customWidth="1"/>
    <col min="2" max="2" width="15.375" style="134" customWidth="1"/>
    <col min="3" max="3" width="12.125" style="134" customWidth="1"/>
    <col min="4" max="4" width="11.125" style="134" customWidth="1"/>
    <col min="5" max="7" width="10" style="134" customWidth="1"/>
    <col min="8" max="8" width="13.625" style="134" customWidth="1"/>
    <col min="9" max="16384" width="9" style="131"/>
  </cols>
  <sheetData>
    <row r="1" spans="1:9" ht="14.25" customHeight="1" x14ac:dyDescent="0.2">
      <c r="A1" s="479" t="s">
        <v>0</v>
      </c>
      <c r="B1" s="480"/>
      <c r="C1" s="480"/>
      <c r="D1" s="480"/>
      <c r="E1" s="480"/>
      <c r="F1" s="480"/>
      <c r="G1" s="480"/>
      <c r="H1" s="525"/>
    </row>
    <row r="2" spans="1:9" ht="5.25" customHeight="1" x14ac:dyDescent="0.2">
      <c r="A2" s="496" t="s">
        <v>49</v>
      </c>
      <c r="B2" s="497"/>
      <c r="C2" s="497"/>
      <c r="D2" s="497"/>
      <c r="E2" s="497"/>
      <c r="F2" s="497"/>
      <c r="G2" s="497"/>
      <c r="H2" s="526"/>
    </row>
    <row r="3" spans="1:9" ht="14.25" customHeight="1" x14ac:dyDescent="0.2">
      <c r="A3" s="415" t="s">
        <v>2</v>
      </c>
      <c r="B3" s="416"/>
      <c r="C3" s="488" t="str">
        <f>IF('A.1. Provider Information'!$D$3="","",'A.1. Provider Information'!$D$3)</f>
        <v/>
      </c>
      <c r="D3" s="489"/>
      <c r="E3" s="489"/>
      <c r="F3" s="489"/>
      <c r="G3" s="489"/>
      <c r="H3" s="527"/>
      <c r="I3" s="40"/>
    </row>
    <row r="4" spans="1:9" ht="14.25" customHeight="1" x14ac:dyDescent="0.2">
      <c r="A4" s="451" t="s">
        <v>3</v>
      </c>
      <c r="B4" s="452"/>
      <c r="C4" s="488" t="str">
        <f>IF('A.1. Provider Information'!$D$4="","",'A.1. Provider Information'!$D$4)</f>
        <v/>
      </c>
      <c r="D4" s="489"/>
      <c r="E4" s="489"/>
      <c r="F4" s="489"/>
      <c r="G4" s="489"/>
      <c r="H4" s="527"/>
      <c r="I4" s="40"/>
    </row>
    <row r="5" spans="1:9" ht="14.25" customHeight="1" x14ac:dyDescent="0.2">
      <c r="A5" s="415" t="s">
        <v>4</v>
      </c>
      <c r="B5" s="416"/>
      <c r="C5" s="15" t="s">
        <v>5</v>
      </c>
      <c r="D5" s="115" t="str">
        <f>IF('A.1. Provider Information'!E5="","",'A.1. Provider Information'!$E$5)</f>
        <v/>
      </c>
      <c r="E5" s="1" t="s">
        <v>6</v>
      </c>
      <c r="F5" s="494" t="str">
        <f>IF('A.1. Provider Information'!$G$5="","",'A.1. Provider Information'!$G$5)</f>
        <v/>
      </c>
      <c r="G5" s="494"/>
      <c r="H5" s="529"/>
      <c r="I5" s="40"/>
    </row>
    <row r="6" spans="1:9" ht="14.25" customHeight="1" x14ac:dyDescent="0.2">
      <c r="A6" s="453" t="s">
        <v>7</v>
      </c>
      <c r="B6" s="454"/>
      <c r="C6" s="16" t="s">
        <v>5</v>
      </c>
      <c r="D6" s="115" t="str">
        <f>IF('A.1. Provider Information'!$E$6="","",'A.1. Provider Information'!$E$6)</f>
        <v/>
      </c>
      <c r="E6" s="12" t="s">
        <v>6</v>
      </c>
      <c r="F6" s="494" t="str">
        <f>IF('A.1. Provider Information'!$G$6="","",'A.1. Provider Information'!$G$6)</f>
        <v/>
      </c>
      <c r="G6" s="494"/>
      <c r="H6" s="529"/>
      <c r="I6" s="40"/>
    </row>
    <row r="7" spans="1:9" ht="14.25" customHeight="1" thickBot="1" x14ac:dyDescent="0.25">
      <c r="A7" s="455" t="s">
        <v>8</v>
      </c>
      <c r="B7" s="359"/>
      <c r="C7" s="528" t="s">
        <v>492</v>
      </c>
      <c r="D7" s="464"/>
      <c r="E7" s="464"/>
      <c r="F7" s="464"/>
      <c r="G7" s="464"/>
      <c r="H7" s="465"/>
      <c r="I7" s="40"/>
    </row>
    <row r="8" spans="1:9" ht="14.25" customHeight="1" thickBot="1" x14ac:dyDescent="0.25">
      <c r="A8" s="516" t="s">
        <v>518</v>
      </c>
      <c r="B8" s="516"/>
      <c r="C8" s="516"/>
      <c r="D8" s="516"/>
      <c r="E8" s="516"/>
      <c r="F8" s="516"/>
      <c r="G8" s="516"/>
      <c r="H8" s="516"/>
      <c r="I8" s="40"/>
    </row>
    <row r="9" spans="1:9" ht="14.25" customHeight="1" x14ac:dyDescent="0.2">
      <c r="A9" s="482" t="s">
        <v>52</v>
      </c>
      <c r="B9" s="483"/>
      <c r="C9" s="483"/>
      <c r="D9" s="483"/>
      <c r="E9" s="483"/>
      <c r="F9" s="483"/>
      <c r="G9" s="483"/>
      <c r="H9" s="483"/>
    </row>
    <row r="10" spans="1:9" ht="1.5" customHeight="1" x14ac:dyDescent="0.2">
      <c r="A10" s="530" t="s">
        <v>53</v>
      </c>
      <c r="B10" s="531"/>
      <c r="C10" s="531"/>
      <c r="D10" s="531"/>
      <c r="E10" s="531"/>
      <c r="F10" s="531"/>
      <c r="G10" s="531"/>
      <c r="H10" s="531"/>
    </row>
    <row r="11" spans="1:9" ht="14.25" customHeight="1" x14ac:dyDescent="0.2">
      <c r="A11" s="476" t="s">
        <v>54</v>
      </c>
      <c r="B11" s="477"/>
      <c r="C11" s="477"/>
      <c r="D11" s="477"/>
      <c r="E11" s="477"/>
      <c r="F11" s="477"/>
      <c r="G11" s="477"/>
      <c r="H11" s="477"/>
    </row>
    <row r="12" spans="1:9" ht="54" customHeight="1" x14ac:dyDescent="0.2">
      <c r="A12" s="468" t="s">
        <v>55</v>
      </c>
      <c r="B12" s="469"/>
      <c r="C12" s="470"/>
      <c r="D12" s="202" t="s">
        <v>83</v>
      </c>
      <c r="E12" s="202" t="s">
        <v>84</v>
      </c>
      <c r="F12" s="202" t="s">
        <v>85</v>
      </c>
      <c r="G12" s="202" t="s">
        <v>86</v>
      </c>
      <c r="H12" s="17" t="s">
        <v>87</v>
      </c>
    </row>
    <row r="13" spans="1:9" ht="14.25" customHeight="1" x14ac:dyDescent="0.2">
      <c r="A13" s="278">
        <v>1</v>
      </c>
      <c r="B13" s="456" t="s">
        <v>331</v>
      </c>
      <c r="C13" s="452"/>
      <c r="D13" s="14"/>
      <c r="E13" s="14"/>
      <c r="F13" s="14"/>
      <c r="G13" s="14"/>
      <c r="H13" s="3">
        <f>SUM(D13:G13)</f>
        <v>0</v>
      </c>
    </row>
    <row r="14" spans="1:9" ht="14.25" customHeight="1" x14ac:dyDescent="0.2">
      <c r="A14" s="278">
        <v>2</v>
      </c>
      <c r="B14" s="456" t="s">
        <v>332</v>
      </c>
      <c r="C14" s="452"/>
      <c r="D14" s="14"/>
      <c r="E14" s="14"/>
      <c r="F14" s="14"/>
      <c r="G14" s="14"/>
      <c r="H14" s="3">
        <f t="shared" ref="H14:H29" si="0">SUM(D14:G14)</f>
        <v>0</v>
      </c>
    </row>
    <row r="15" spans="1:9" ht="14.25" customHeight="1" x14ac:dyDescent="0.2">
      <c r="A15" s="278">
        <v>3</v>
      </c>
      <c r="B15" s="456" t="s">
        <v>333</v>
      </c>
      <c r="C15" s="452"/>
      <c r="D15" s="14"/>
      <c r="E15" s="14"/>
      <c r="F15" s="14"/>
      <c r="G15" s="14"/>
      <c r="H15" s="3">
        <f t="shared" si="0"/>
        <v>0</v>
      </c>
    </row>
    <row r="16" spans="1:9" ht="14.25" customHeight="1" x14ac:dyDescent="0.2">
      <c r="A16" s="278">
        <v>4</v>
      </c>
      <c r="B16" s="456" t="s">
        <v>334</v>
      </c>
      <c r="C16" s="452"/>
      <c r="D16" s="14"/>
      <c r="E16" s="14"/>
      <c r="F16" s="14"/>
      <c r="G16" s="14"/>
      <c r="H16" s="3">
        <f t="shared" si="0"/>
        <v>0</v>
      </c>
    </row>
    <row r="17" spans="1:8" ht="14.25" customHeight="1" x14ac:dyDescent="0.2">
      <c r="A17" s="278">
        <v>5</v>
      </c>
      <c r="B17" s="456" t="s">
        <v>335</v>
      </c>
      <c r="C17" s="452"/>
      <c r="D17" s="14"/>
      <c r="E17" s="14"/>
      <c r="F17" s="14"/>
      <c r="G17" s="14"/>
      <c r="H17" s="3">
        <f t="shared" si="0"/>
        <v>0</v>
      </c>
    </row>
    <row r="18" spans="1:8" ht="14.25" customHeight="1" x14ac:dyDescent="0.2">
      <c r="A18" s="278">
        <v>6</v>
      </c>
      <c r="B18" s="456" t="s">
        <v>336</v>
      </c>
      <c r="C18" s="452"/>
      <c r="D18" s="14"/>
      <c r="E18" s="14"/>
      <c r="F18" s="14"/>
      <c r="G18" s="14"/>
      <c r="H18" s="3">
        <f t="shared" si="0"/>
        <v>0</v>
      </c>
    </row>
    <row r="19" spans="1:8" ht="14.25" customHeight="1" x14ac:dyDescent="0.2">
      <c r="A19" s="278">
        <v>7</v>
      </c>
      <c r="B19" s="456" t="s">
        <v>337</v>
      </c>
      <c r="C19" s="452"/>
      <c r="D19" s="14"/>
      <c r="E19" s="14"/>
      <c r="F19" s="14"/>
      <c r="G19" s="14"/>
      <c r="H19" s="3">
        <f t="shared" si="0"/>
        <v>0</v>
      </c>
    </row>
    <row r="20" spans="1:8" ht="14.25" customHeight="1" x14ac:dyDescent="0.2">
      <c r="A20" s="278">
        <v>8</v>
      </c>
      <c r="B20" s="456" t="s">
        <v>338</v>
      </c>
      <c r="C20" s="452"/>
      <c r="D20" s="14"/>
      <c r="E20" s="14"/>
      <c r="F20" s="14"/>
      <c r="G20" s="14"/>
      <c r="H20" s="3">
        <f t="shared" si="0"/>
        <v>0</v>
      </c>
    </row>
    <row r="21" spans="1:8" ht="14.25" customHeight="1" x14ac:dyDescent="0.2">
      <c r="A21" s="278">
        <v>9</v>
      </c>
      <c r="B21" s="456" t="s">
        <v>339</v>
      </c>
      <c r="C21" s="452"/>
      <c r="D21" s="14"/>
      <c r="E21" s="14"/>
      <c r="F21" s="14"/>
      <c r="G21" s="14"/>
      <c r="H21" s="3">
        <f t="shared" si="0"/>
        <v>0</v>
      </c>
    </row>
    <row r="22" spans="1:8" ht="14.25" customHeight="1" x14ac:dyDescent="0.2">
      <c r="A22" s="278">
        <v>10</v>
      </c>
      <c r="B22" s="456" t="s">
        <v>340</v>
      </c>
      <c r="C22" s="452"/>
      <c r="D22" s="14"/>
      <c r="E22" s="14"/>
      <c r="F22" s="14"/>
      <c r="G22" s="14"/>
      <c r="H22" s="3">
        <f t="shared" si="0"/>
        <v>0</v>
      </c>
    </row>
    <row r="23" spans="1:8" ht="14.25" customHeight="1" x14ac:dyDescent="0.2">
      <c r="A23" s="278">
        <v>11</v>
      </c>
      <c r="B23" s="456" t="s">
        <v>341</v>
      </c>
      <c r="C23" s="452"/>
      <c r="D23" s="14"/>
      <c r="E23" s="14"/>
      <c r="F23" s="14"/>
      <c r="G23" s="14"/>
      <c r="H23" s="3">
        <f t="shared" si="0"/>
        <v>0</v>
      </c>
    </row>
    <row r="24" spans="1:8" ht="24.75" customHeight="1" x14ac:dyDescent="0.2">
      <c r="A24" s="278">
        <v>12</v>
      </c>
      <c r="B24" s="456" t="s">
        <v>372</v>
      </c>
      <c r="C24" s="452"/>
      <c r="D24" s="14"/>
      <c r="E24" s="14"/>
      <c r="F24" s="14"/>
      <c r="G24" s="14"/>
      <c r="H24" s="3">
        <f t="shared" si="0"/>
        <v>0</v>
      </c>
    </row>
    <row r="25" spans="1:8" ht="13.5" customHeight="1" x14ac:dyDescent="0.2">
      <c r="A25" s="278">
        <v>13</v>
      </c>
      <c r="B25" s="456" t="s">
        <v>407</v>
      </c>
      <c r="C25" s="452"/>
      <c r="D25" s="14"/>
      <c r="E25" s="14"/>
      <c r="F25" s="14"/>
      <c r="G25" s="14"/>
      <c r="H25" s="3">
        <f t="shared" si="0"/>
        <v>0</v>
      </c>
    </row>
    <row r="26" spans="1:8" ht="14.25" customHeight="1" x14ac:dyDescent="0.2">
      <c r="A26" s="278">
        <v>14</v>
      </c>
      <c r="B26" s="456" t="s">
        <v>342</v>
      </c>
      <c r="C26" s="452"/>
      <c r="D26" s="14"/>
      <c r="E26" s="14"/>
      <c r="F26" s="14"/>
      <c r="G26" s="14"/>
      <c r="H26" s="3">
        <f t="shared" si="0"/>
        <v>0</v>
      </c>
    </row>
    <row r="27" spans="1:8" ht="14.25" customHeight="1" x14ac:dyDescent="0.2">
      <c r="A27" s="278">
        <v>15</v>
      </c>
      <c r="B27" s="456" t="s">
        <v>343</v>
      </c>
      <c r="C27" s="452"/>
      <c r="D27" s="14"/>
      <c r="E27" s="14"/>
      <c r="F27" s="14"/>
      <c r="G27" s="14"/>
      <c r="H27" s="3">
        <f t="shared" si="0"/>
        <v>0</v>
      </c>
    </row>
    <row r="28" spans="1:8" ht="25.5" customHeight="1" x14ac:dyDescent="0.2">
      <c r="A28" s="278">
        <v>16</v>
      </c>
      <c r="B28" s="456" t="s">
        <v>373</v>
      </c>
      <c r="C28" s="452"/>
      <c r="D28" s="14"/>
      <c r="E28" s="14"/>
      <c r="F28" s="14"/>
      <c r="G28" s="14"/>
      <c r="H28" s="3">
        <f t="shared" si="0"/>
        <v>0</v>
      </c>
    </row>
    <row r="29" spans="1:8" ht="25.5" customHeight="1" thickBot="1" x14ac:dyDescent="0.25">
      <c r="A29" s="279">
        <v>17</v>
      </c>
      <c r="B29" s="457" t="s">
        <v>374</v>
      </c>
      <c r="C29" s="458"/>
      <c r="D29" s="48"/>
      <c r="E29" s="48"/>
      <c r="F29" s="48"/>
      <c r="G29" s="48"/>
      <c r="H29" s="23">
        <f t="shared" si="0"/>
        <v>0</v>
      </c>
    </row>
    <row r="30" spans="1:8" ht="12.75" thickBot="1" x14ac:dyDescent="0.25">
      <c r="A30" s="281">
        <v>18</v>
      </c>
      <c r="B30" s="466" t="s">
        <v>375</v>
      </c>
      <c r="C30" s="467"/>
      <c r="D30" s="29">
        <f>SUM(D13:D29)</f>
        <v>0</v>
      </c>
      <c r="E30" s="29">
        <f>SUM(E13:E29)</f>
        <v>0</v>
      </c>
      <c r="F30" s="29">
        <f>SUM(F13:F29)</f>
        <v>0</v>
      </c>
      <c r="G30" s="29">
        <f>SUM(G13:G29)</f>
        <v>0</v>
      </c>
      <c r="H30" s="29">
        <f>SUM(H13:H29)</f>
        <v>0</v>
      </c>
    </row>
    <row r="31" spans="1:8" ht="14.25" customHeight="1" thickBot="1" x14ac:dyDescent="0.25">
      <c r="A31" s="516" t="s">
        <v>519</v>
      </c>
      <c r="B31" s="516"/>
      <c r="C31" s="516"/>
      <c r="D31" s="516"/>
      <c r="E31" s="516"/>
      <c r="F31" s="516"/>
      <c r="G31" s="516"/>
      <c r="H31" s="516"/>
    </row>
    <row r="32" spans="1:8" ht="14.25" customHeight="1" x14ac:dyDescent="0.2">
      <c r="A32" s="507" t="s">
        <v>66</v>
      </c>
      <c r="B32" s="508"/>
      <c r="C32" s="508"/>
      <c r="D32" s="508"/>
      <c r="E32" s="508"/>
      <c r="F32" s="508"/>
      <c r="G32" s="508"/>
      <c r="H32" s="508"/>
    </row>
    <row r="33" spans="1:11" ht="54" customHeight="1" x14ac:dyDescent="0.2">
      <c r="A33" s="468" t="s">
        <v>55</v>
      </c>
      <c r="B33" s="469"/>
      <c r="C33" s="470"/>
      <c r="D33" s="202" t="s">
        <v>83</v>
      </c>
      <c r="E33" s="202" t="s">
        <v>84</v>
      </c>
      <c r="F33" s="202" t="s">
        <v>85</v>
      </c>
      <c r="G33" s="17" t="s">
        <v>88</v>
      </c>
      <c r="H33" s="17" t="s">
        <v>87</v>
      </c>
    </row>
    <row r="34" spans="1:11" ht="14.25" customHeight="1" x14ac:dyDescent="0.2">
      <c r="A34" s="282">
        <v>19</v>
      </c>
      <c r="B34" s="360" t="s">
        <v>344</v>
      </c>
      <c r="C34" s="416"/>
      <c r="D34" s="14"/>
      <c r="E34" s="14"/>
      <c r="F34" s="14"/>
      <c r="G34" s="14"/>
      <c r="H34" s="3">
        <f>SUM(D34:G34)</f>
        <v>0</v>
      </c>
      <c r="J34" s="134"/>
      <c r="K34" s="136"/>
    </row>
    <row r="35" spans="1:11" ht="12.75" thickBot="1" x14ac:dyDescent="0.25">
      <c r="A35" s="279">
        <v>20</v>
      </c>
      <c r="B35" s="457" t="s">
        <v>345</v>
      </c>
      <c r="C35" s="458"/>
      <c r="D35" s="48"/>
      <c r="E35" s="48"/>
      <c r="F35" s="48"/>
      <c r="G35" s="48"/>
      <c r="H35" s="23">
        <f>SUM(D35:G35)</f>
        <v>0</v>
      </c>
      <c r="J35" s="138"/>
    </row>
    <row r="36" spans="1:11" ht="12.75" thickBot="1" x14ac:dyDescent="0.25">
      <c r="A36" s="281">
        <v>21</v>
      </c>
      <c r="B36" s="466" t="s">
        <v>346</v>
      </c>
      <c r="C36" s="467"/>
      <c r="D36" s="29">
        <f>SUM(D34:D35)</f>
        <v>0</v>
      </c>
      <c r="E36" s="29">
        <f>SUM(E34:E35)</f>
        <v>0</v>
      </c>
      <c r="F36" s="29">
        <f>SUM(F34:F35)</f>
        <v>0</v>
      </c>
      <c r="G36" s="29">
        <f>SUM(G34:G35)</f>
        <v>0</v>
      </c>
      <c r="H36" s="29">
        <f>SUM(H34:H35)</f>
        <v>0</v>
      </c>
    </row>
    <row r="37" spans="1:11" ht="14.25" customHeight="1" thickBot="1" x14ac:dyDescent="0.25">
      <c r="A37" s="516" t="s">
        <v>520</v>
      </c>
      <c r="B37" s="516"/>
      <c r="C37" s="516"/>
      <c r="D37" s="516"/>
      <c r="E37" s="516"/>
      <c r="F37" s="516"/>
      <c r="G37" s="516"/>
      <c r="H37" s="516"/>
    </row>
    <row r="38" spans="1:11" ht="14.25" customHeight="1" x14ac:dyDescent="0.2">
      <c r="A38" s="504" t="s">
        <v>70</v>
      </c>
      <c r="B38" s="505"/>
      <c r="C38" s="505"/>
      <c r="D38" s="505"/>
      <c r="E38" s="505"/>
      <c r="F38" s="505"/>
      <c r="G38" s="505"/>
      <c r="H38" s="505"/>
    </row>
    <row r="39" spans="1:11" ht="54" customHeight="1" x14ac:dyDescent="0.2">
      <c r="A39" s="468" t="s">
        <v>55</v>
      </c>
      <c r="B39" s="469"/>
      <c r="C39" s="470"/>
      <c r="D39" s="202" t="s">
        <v>83</v>
      </c>
      <c r="E39" s="202" t="s">
        <v>84</v>
      </c>
      <c r="F39" s="202" t="s">
        <v>85</v>
      </c>
      <c r="G39" s="17" t="s">
        <v>88</v>
      </c>
      <c r="H39" s="17" t="s">
        <v>87</v>
      </c>
    </row>
    <row r="40" spans="1:11" ht="14.25" customHeight="1" x14ac:dyDescent="0.2">
      <c r="A40" s="292">
        <v>22</v>
      </c>
      <c r="B40" s="356" t="s">
        <v>347</v>
      </c>
      <c r="C40" s="357"/>
      <c r="D40" s="14"/>
      <c r="E40" s="14"/>
      <c r="F40" s="14"/>
      <c r="G40" s="14"/>
      <c r="H40" s="3">
        <f t="shared" ref="H40:H45" si="1">SUM(D40:G40)</f>
        <v>0</v>
      </c>
    </row>
    <row r="41" spans="1:11" ht="14.25" customHeight="1" x14ac:dyDescent="0.2">
      <c r="A41" s="292">
        <v>23</v>
      </c>
      <c r="B41" s="356" t="s">
        <v>348</v>
      </c>
      <c r="C41" s="357"/>
      <c r="D41" s="14"/>
      <c r="E41" s="14"/>
      <c r="F41" s="14"/>
      <c r="G41" s="14"/>
      <c r="H41" s="3">
        <f t="shared" si="1"/>
        <v>0</v>
      </c>
    </row>
    <row r="42" spans="1:11" ht="14.25" customHeight="1" x14ac:dyDescent="0.2">
      <c r="A42" s="292">
        <v>24</v>
      </c>
      <c r="B42" s="356" t="s">
        <v>349</v>
      </c>
      <c r="C42" s="357"/>
      <c r="D42" s="14"/>
      <c r="E42" s="14"/>
      <c r="F42" s="14"/>
      <c r="G42" s="14"/>
      <c r="H42" s="3">
        <f t="shared" si="1"/>
        <v>0</v>
      </c>
    </row>
    <row r="43" spans="1:11" ht="14.25" customHeight="1" x14ac:dyDescent="0.2">
      <c r="A43" s="292">
        <v>25</v>
      </c>
      <c r="B43" s="356" t="s">
        <v>350</v>
      </c>
      <c r="C43" s="357"/>
      <c r="D43" s="14"/>
      <c r="E43" s="14"/>
      <c r="F43" s="14"/>
      <c r="G43" s="14"/>
      <c r="H43" s="3">
        <f t="shared" si="1"/>
        <v>0</v>
      </c>
    </row>
    <row r="44" spans="1:11" ht="14.25" customHeight="1" x14ac:dyDescent="0.2">
      <c r="A44" s="292">
        <v>26</v>
      </c>
      <c r="B44" s="356" t="s">
        <v>351</v>
      </c>
      <c r="C44" s="357"/>
      <c r="D44" s="14"/>
      <c r="E44" s="14"/>
      <c r="F44" s="14"/>
      <c r="G44" s="14"/>
      <c r="H44" s="3">
        <f t="shared" si="1"/>
        <v>0</v>
      </c>
    </row>
    <row r="45" spans="1:11" ht="36.75" customHeight="1" thickBot="1" x14ac:dyDescent="0.25">
      <c r="A45" s="296">
        <v>27</v>
      </c>
      <c r="B45" s="464" t="s">
        <v>377</v>
      </c>
      <c r="C45" s="465"/>
      <c r="D45" s="48"/>
      <c r="E45" s="48"/>
      <c r="F45" s="48"/>
      <c r="G45" s="48"/>
      <c r="H45" s="23">
        <f t="shared" si="1"/>
        <v>0</v>
      </c>
    </row>
    <row r="46" spans="1:11" ht="25.5" customHeight="1" x14ac:dyDescent="0.2">
      <c r="A46" s="298">
        <v>28</v>
      </c>
      <c r="B46" s="518" t="s">
        <v>378</v>
      </c>
      <c r="C46" s="519"/>
      <c r="D46" s="315">
        <f>SUM(D40:D45)</f>
        <v>0</v>
      </c>
      <c r="E46" s="315">
        <f t="shared" ref="E46:G46" si="2">SUM(E40:E45)</f>
        <v>0</v>
      </c>
      <c r="F46" s="315">
        <f t="shared" si="2"/>
        <v>0</v>
      </c>
      <c r="G46" s="315">
        <f t="shared" si="2"/>
        <v>0</v>
      </c>
      <c r="H46" s="221">
        <f>SUM(H40:H45)</f>
        <v>0</v>
      </c>
    </row>
    <row r="47" spans="1:11" ht="37.5" customHeight="1" thickBot="1" x14ac:dyDescent="0.25">
      <c r="A47" s="299">
        <v>29</v>
      </c>
      <c r="B47" s="520" t="s">
        <v>379</v>
      </c>
      <c r="C47" s="521"/>
      <c r="D47" s="222">
        <f>SUM(D30,D36,D46)</f>
        <v>0</v>
      </c>
      <c r="E47" s="222">
        <f>SUM(E30,E36,E46)</f>
        <v>0</v>
      </c>
      <c r="F47" s="222">
        <f>SUM(F30,F36,F46)</f>
        <v>0</v>
      </c>
      <c r="G47" s="222">
        <f>SUM(G30,G36,G46)</f>
        <v>0</v>
      </c>
      <c r="H47" s="222">
        <f>SUM(H30,H36,H46)</f>
        <v>0</v>
      </c>
    </row>
    <row r="48" spans="1:11" ht="12" customHeight="1" thickBot="1" x14ac:dyDescent="0.25">
      <c r="A48" s="348">
        <v>30</v>
      </c>
      <c r="B48" s="523" t="s">
        <v>530</v>
      </c>
      <c r="C48" s="524"/>
      <c r="D48" s="311">
        <f>IFERROR(D47/$H$47,0)</f>
        <v>0</v>
      </c>
      <c r="E48" s="311">
        <f t="shared" ref="E48:G48" si="3">IFERROR(E47/$H$47,0)</f>
        <v>0</v>
      </c>
      <c r="F48" s="311">
        <f t="shared" si="3"/>
        <v>0</v>
      </c>
      <c r="G48" s="311">
        <f t="shared" si="3"/>
        <v>0</v>
      </c>
      <c r="H48" s="312">
        <f>SUM(D48:G48)</f>
        <v>0</v>
      </c>
    </row>
    <row r="49" spans="1:12" ht="12" customHeight="1" x14ac:dyDescent="0.2">
      <c r="A49" s="522" t="str">
        <f>'A.1. Provider Information'!$A$96</f>
        <v>OMB #0398-1148   CMS-10398 (#43)</v>
      </c>
      <c r="B49" s="522"/>
      <c r="C49" s="522"/>
      <c r="D49" s="522"/>
      <c r="E49" s="522"/>
      <c r="F49" s="522"/>
      <c r="G49" s="522"/>
      <c r="H49" s="522"/>
      <c r="I49" s="309"/>
      <c r="J49" s="309"/>
      <c r="K49" s="309"/>
      <c r="L49" s="309"/>
    </row>
    <row r="50" spans="1:12" x14ac:dyDescent="0.2">
      <c r="A50" s="517" t="s">
        <v>48</v>
      </c>
      <c r="B50" s="517"/>
      <c r="C50" s="517"/>
      <c r="D50" s="517"/>
      <c r="E50" s="517"/>
      <c r="F50" s="517"/>
      <c r="G50" s="517"/>
      <c r="H50" s="517"/>
      <c r="I50" s="310"/>
      <c r="J50" s="310"/>
      <c r="K50" s="310"/>
      <c r="L50" s="310"/>
    </row>
  </sheetData>
  <sheetProtection algorithmName="SHA-512" hashValue="xyCvCH7OIpDfkXOG8BxINVdGW0yY965XLgO1CH7cb4GHIY1e+Ycx3BPYxz7D7fiOWyXIE5Qz56s2ZN2cLY/1Lg==" saltValue="wxcWXNG0MKI3C/YmcUZMow==" spinCount="100000" sheet="1" formatColumns="0" formatRows="0"/>
  <mergeCells count="55">
    <mergeCell ref="B25:C25"/>
    <mergeCell ref="B26:C26"/>
    <mergeCell ref="A12:C12"/>
    <mergeCell ref="A8:H8"/>
    <mergeCell ref="A9:H9"/>
    <mergeCell ref="A10:H10"/>
    <mergeCell ref="A11:H11"/>
    <mergeCell ref="A1:H1"/>
    <mergeCell ref="A2:H2"/>
    <mergeCell ref="C3:H3"/>
    <mergeCell ref="C4:H4"/>
    <mergeCell ref="C7:H7"/>
    <mergeCell ref="A3:B3"/>
    <mergeCell ref="A4:B4"/>
    <mergeCell ref="A5:B5"/>
    <mergeCell ref="A6:B6"/>
    <mergeCell ref="F6:H6"/>
    <mergeCell ref="A7:B7"/>
    <mergeCell ref="F5:H5"/>
    <mergeCell ref="B42:C42"/>
    <mergeCell ref="B48:C48"/>
    <mergeCell ref="B35:C35"/>
    <mergeCell ref="B36:C36"/>
    <mergeCell ref="B13:C13"/>
    <mergeCell ref="B14:C14"/>
    <mergeCell ref="B15:C15"/>
    <mergeCell ref="B16:C16"/>
    <mergeCell ref="B17:C17"/>
    <mergeCell ref="B18:C18"/>
    <mergeCell ref="B19:C19"/>
    <mergeCell ref="B20:C20"/>
    <mergeCell ref="B21:C21"/>
    <mergeCell ref="B22:C22"/>
    <mergeCell ref="B23:C23"/>
    <mergeCell ref="B24:C24"/>
    <mergeCell ref="A37:H37"/>
    <mergeCell ref="A38:H38"/>
    <mergeCell ref="A39:C39"/>
    <mergeCell ref="B40:C40"/>
    <mergeCell ref="B41:C41"/>
    <mergeCell ref="A50:H50"/>
    <mergeCell ref="B43:C43"/>
    <mergeCell ref="B44:C44"/>
    <mergeCell ref="B45:C45"/>
    <mergeCell ref="B46:C46"/>
    <mergeCell ref="B47:C47"/>
    <mergeCell ref="A49:H49"/>
    <mergeCell ref="B27:C27"/>
    <mergeCell ref="B28:C28"/>
    <mergeCell ref="B29:C29"/>
    <mergeCell ref="B30:C30"/>
    <mergeCell ref="B34:C34"/>
    <mergeCell ref="A31:H31"/>
    <mergeCell ref="A32:H32"/>
    <mergeCell ref="A33:C33"/>
  </mergeCells>
  <conditionalFormatting sqref="A3 C3:C4">
    <cfRule type="expression" dxfId="221" priority="32">
      <formula>TEXT(#REF!,"0000")="TRUE"</formula>
    </cfRule>
    <cfRule type="expression" dxfId="220" priority="394">
      <formula>#REF!</formula>
    </cfRule>
  </conditionalFormatting>
  <conditionalFormatting sqref="A3 C3:C5 A5 A7 C7">
    <cfRule type="expression" dxfId="219" priority="396">
      <formula>#REF!</formula>
    </cfRule>
  </conditionalFormatting>
  <conditionalFormatting sqref="A13:B30">
    <cfRule type="expression" dxfId="218" priority="35">
      <formula>TEXT(#REF!,"0000")="TRUE"</formula>
    </cfRule>
  </conditionalFormatting>
  <conditionalFormatting sqref="A34:B36">
    <cfRule type="expression" dxfId="217" priority="16">
      <formula>TEXT(#REF!,"0000")="TRUE"</formula>
    </cfRule>
  </conditionalFormatting>
  <conditionalFormatting sqref="A46:B48">
    <cfRule type="expression" dxfId="216" priority="12">
      <formula>TEXT(#REF!,"0000")="TRUE"</formula>
    </cfRule>
    <cfRule type="expression" dxfId="215" priority="34">
      <formula>TEXT(#REF!,"0000")="TRUE"</formula>
    </cfRule>
  </conditionalFormatting>
  <conditionalFormatting sqref="C5:D5">
    <cfRule type="expression" dxfId="214" priority="6">
      <formula>#REF!</formula>
    </cfRule>
  </conditionalFormatting>
  <conditionalFormatting sqref="C5:E5 F5:F6">
    <cfRule type="expression" dxfId="213" priority="30">
      <formula>#REF!</formula>
    </cfRule>
  </conditionalFormatting>
  <conditionalFormatting sqref="D6">
    <cfRule type="expression" dxfId="212" priority="7">
      <formula>TEXT(#REF!,"0000")="TRUE"</formula>
    </cfRule>
    <cfRule type="expression" dxfId="211" priority="31">
      <formula>TEXT(#REF!,"0000")="TRUE"</formula>
    </cfRule>
  </conditionalFormatting>
  <conditionalFormatting sqref="D30:H30">
    <cfRule type="expression" dxfId="210" priority="20">
      <formula>TEXT($K$9,"0000")="TRUE"</formula>
    </cfRule>
  </conditionalFormatting>
  <conditionalFormatting sqref="F6">
    <cfRule type="expression" dxfId="209" priority="1">
      <formula>TEXT(#REF!,"0000")="TRUE"</formula>
    </cfRule>
  </conditionalFormatting>
  <conditionalFormatting sqref="H13:H29 D36:H36">
    <cfRule type="expression" dxfId="208" priority="36">
      <formula>TEXT($K$9,"0000")="TRUE"</formula>
    </cfRule>
  </conditionalFormatting>
  <conditionalFormatting sqref="H34:H35">
    <cfRule type="expression" dxfId="207" priority="17">
      <formula>TEXT($K$9,"0000")="TRUE"</formula>
    </cfRule>
  </conditionalFormatting>
  <conditionalFormatting sqref="H40:H45">
    <cfRule type="expression" dxfId="206" priority="13">
      <formula>TEXT($K$9,"0000")="TRUE"</formula>
    </cfRule>
  </conditionalFormatting>
  <dataValidations count="130">
    <dataValidation allowBlank="1" showInputMessage="1" showErrorMessage="1" promptTitle="Rate Period To" prompt="This auto populates the ending date of the rate period from the Provider Information tab." sqref="F6" xr:uid="{324016FA-B5AD-459C-9E28-47CB1425FB0F}"/>
    <dataValidation allowBlank="1" showInputMessage="1" showErrorMessage="1" promptTitle="Reporting Period To" prompt="This auto populates the ending date of the reporting period from the Provider Information tab." sqref="F5" xr:uid="{6C299FDB-25ED-4BE9-AFE0-8C779A738537}"/>
    <dataValidation allowBlank="1" showInputMessage="1" showErrorMessage="1" promptTitle="Reporting Period From" prompt="This auto populates the beginning date of the reporting period from the Provider Information tab." sqref="D5" xr:uid="{97885A69-4C1C-4554-AE0E-BC4BE4E12AD8}"/>
    <dataValidation allowBlank="1" showInputMessage="1" showErrorMessage="1" promptTitle="Rate Period From" prompt="This auto populates the beginning date of the rate period from the Provider Information tab." sqref="D6" xr:uid="{4ED4CEFC-D147-4480-B3B1-A8B4194D6DBC}"/>
    <dataValidation allowBlank="1" showInputMessage="1" showErrorMessage="1" promptTitle="NPI" prompt="This auto populates NPI from the Provider Information tab." sqref="C4:H4" xr:uid="{0A2E1158-D95D-4FE4-8561-58C305D0187B}"/>
    <dataValidation allowBlank="1" showInputMessage="1" showErrorMessage="1" promptTitle="Medicaid ID" prompt="This auto populates Medicaid ID from the Provider Information tab." sqref="C3:H3" xr:uid="{7F80B015-4E4F-490F-8E3D-14D89F0C6B61}"/>
    <dataValidation allowBlank="1" showInputMessage="1" showErrorMessage="1" promptTitle="Non-Crisis" prompt="This auto populates the total cost of CCBHC services (sum of lines 18, 21, and 28)." sqref="G47" xr:uid="{7DC26CE0-C949-41F6-86B0-A336C84F787A}"/>
    <dataValidation allowBlank="1" showInputMessage="1" showErrorMessage="1" promptTitle="Non-Crisis" prompt="This autopopulates the subtotal of costs related to providing CCBHC services furnished under agreement with DCOs (sum of lines 19 through 20)._x000a_" sqref="G36" xr:uid="{3F148633-ACC2-4C4E-80BE-537F7321F5F5}"/>
    <dataValidation allowBlank="1" showInputMessage="1" showErrorMessage="1" promptTitle="Non-Crisis PPS" prompt="This auto populates the subtotal of other direct expenses for staff costs (sum of lines 1 through 17)." sqref="G30" xr:uid="{FAD9EBDB-1B31-406C-9D56-74577BB7FAD3}"/>
    <dataValidation allowBlank="1" showInputMessage="1" showErrorMessage="1" promptTitle="Mobile Crisis" prompt="This auto populates the subtotal of compensation for staff costs (sum of lines 1 through 17)." sqref="D30" xr:uid="{1340591F-6C28-4EE2-8070-B3B81FC49D6F}"/>
    <dataValidation allowBlank="1" showInputMessage="1" showErrorMessage="1" promptTitle="Total" prompt="This auto populates the sum of column 1 though 4. " sqref="H48" xr:uid="{54E4480A-CEB9-452D-8889-C5A502D39265}"/>
    <dataValidation allowBlank="1" showInputMessage="1" showErrorMessage="1" promptTitle="Mobile Crisis 9813" prompt="Enter the total cost for Psychiatrists for mobile crisis services that meet 9813 criteria." sqref="D13" xr:uid="{F85C1B1A-0E0D-465A-9CCA-71371061AF94}"/>
    <dataValidation allowBlank="1" showInputMessage="1" showErrorMessage="1" promptTitle="Mobile Crisis 9813" prompt="Enter the total cost for psychiatric nurses for mobile crisis services that meet 9813 criteria." sqref="D14" xr:uid="{A7C27161-C64A-4580-84B6-692B61C52EAE}"/>
    <dataValidation allowBlank="1" showInputMessage="1" showErrorMessage="1" promptTitle="Mobile Crisis 9813" prompt="Enter the total cost for child psychiatrists for mobile crisis services that meet 9813 criteria." sqref="D15" xr:uid="{A4653C27-82BD-42D0-88BD-8275FEBBFFF4}"/>
    <dataValidation allowBlank="1" showInputMessage="1" showErrorMessage="1" promptTitle="Mobile Crisis 9813" prompt="Enter the total cost for adolescent psychiatrists for mobile crisis services that meet 9813 criteria." sqref="D16" xr:uid="{CB1CE0B2-9B47-4869-AEF0-94765959B369}"/>
    <dataValidation allowBlank="1" showInputMessage="1" showErrorMessage="1" promptTitle="Mobile Crisis 9813" prompt="Enter the total cost for substance use specialists for mobile crisis services that meet 9813 criteria." sqref="D17" xr:uid="{166268CF-395C-43C5-A7E0-B5A16699AE36}"/>
    <dataValidation allowBlank="1" showInputMessage="1" showErrorMessage="1" promptTitle="Mobile Crisis 9813" prompt="Enter the total cost for case managers for mobile crisis services that meet 9813 criteria." sqref="D18" xr:uid="{2DE52009-BAD1-485D-805C-ABA6FABC5EEB}"/>
    <dataValidation allowBlank="1" showInputMessage="1" showErrorMessage="1" promptTitle="Mobile Crisis 9813" prompt="Enter the total cost for recovey coaches for mobile crisis services that meet 9813 criteria." sqref="D19" xr:uid="{34B32B67-87E0-4019-8EA8-1A901FE5A5DD}"/>
    <dataValidation allowBlank="1" showInputMessage="1" showErrorMessage="1" promptTitle="Mobile Crisis 9813" prompt="Enter the total cost for peer specialists for mobile crisis services that meet 9813 criteria." sqref="D20" xr:uid="{9E3FF16B-3763-47D9-B396-8A0E462CCF41}"/>
    <dataValidation allowBlank="1" showInputMessage="1" showErrorMessage="1" promptTitle="Mobile Crisis 9813" prompt="Enter the total cost for family support specilists for mobile crisis services that meet 9813 criteria." sqref="D21" xr:uid="{925B8F68-B541-4132-93AB-BD1E163D2691}"/>
    <dataValidation allowBlank="1" showInputMessage="1" showErrorMessage="1" promptTitle="Mobile Crisis 9813" prompt="Enter the total cost for licensed clinical social workers for mobile crisis services that meet 9813 criteria." sqref="D22" xr:uid="{A977BB4B-6E7F-4BFB-AC73-1E02D1064900}"/>
    <dataValidation allowBlank="1" showInputMessage="1" showErrorMessage="1" promptTitle="Mobile Crisis 9813" prompt="Enter the total cost for licensed mental health counselors for mobile crisis services that meet 9813 criteria." sqref="D23" xr:uid="{02BB5C53-0C65-44CD-AA76-3A18EC037391}"/>
    <dataValidation allowBlank="1" showInputMessage="1" showErrorMessage="1" promptTitle="Mobile Crisis 9813" prompt="Enter the total cost for mental health professionals, trained and credentialed for psychological testing, for mobile crisis services that meet 9813 criteria." sqref="D24" xr:uid="{C7E8E967-C474-417D-9EA4-2912AE0B9FCF}"/>
    <dataValidation allowBlank="1" showInputMessage="1" showErrorMessage="1" promptTitle="Mobile Crisis 9813" prompt="Enter the total cost for licensed family therapists for mobile crisis services that meet 9813 criteria." sqref="D25" xr:uid="{A36488B3-9C56-4D9E-8F38-91660BA4E9D6}"/>
    <dataValidation allowBlank="1" showInputMessage="1" showErrorMessage="1" promptTitle="Mobile Crisis 9813" prompt="Enter the total cost for occupational therapists for mobile crisis services that meet 9813 criteria." sqref="D26" xr:uid="{9D766040-5669-446C-A489-08CA997653DC}"/>
    <dataValidation allowBlank="1" showInputMessage="1" showErrorMessage="1" promptTitle="Mobile Crisis 9813" prompt="Enter the total cost for interpreters or linguistic conselors for mobile crisis services that meet 9813 criteria." sqref="D27" xr:uid="{7BCC8B16-7FAF-45E1-B818-A65CC5D96514}"/>
    <dataValidation allowBlank="1" showInputMessage="1" showErrorMessage="1" promptTitle="Mobile Crisis 9813" prompt="Enter the total cost for general practice performing CCBHC services for mobile crisis services that meet 9813 criteria." sqref="D28" xr:uid="{F9D14452-E771-45FF-BE33-4039F16824D9}"/>
    <dataValidation allowBlank="1" showInputMessage="1" showErrorMessage="1" promptTitle="Mobile Crisis 9813" prompt="Enter the total cost for all other staff for mobile crisis services that meet 9813 criteria (specify details in comments tab). " sqref="D29" xr:uid="{2B671D0C-F299-42FC-AC42-D5FA2E7B60BC}"/>
    <dataValidation allowBlank="1" showInputMessage="1" showErrorMessage="1" promptTitle="Mobile Crisis Non-9813" prompt="Enter the total cost for Psychiatrists for mobile crisis services that do not meet 9813 criteria." sqref="E13" xr:uid="{840555FB-C6E7-4E8E-A1D8-D333C7CC4856}"/>
    <dataValidation allowBlank="1" showInputMessage="1" showErrorMessage="1" promptTitle="Mobile Crisis Non-9813" prompt="Enter the total cost for psychiatric nurses for mobile crisis services that do not meet 9813 criteria." sqref="E14" xr:uid="{1C410EA1-8072-44E3-9A38-E5991554DF65}"/>
    <dataValidation allowBlank="1" showInputMessage="1" showErrorMessage="1" promptTitle="Mobile Crisis Non-9813" prompt="Enter the total cost for child psychiatrists for mobile crisis services that do not meet 9813 criteria." sqref="E15" xr:uid="{6AD86689-B507-456E-B4EC-CF7406E3554B}"/>
    <dataValidation allowBlank="1" showInputMessage="1" showErrorMessage="1" promptTitle="Mobile Crisis Non-9813" prompt="Enter the total cost for adolescent psychiatrists for mobile crisis services that do not meet 9813 criteria." sqref="E16" xr:uid="{A0174A14-418A-4DAB-8BEF-440C3014D8A0}"/>
    <dataValidation allowBlank="1" showInputMessage="1" showErrorMessage="1" promptTitle="Mobile Crisis Non-9813" prompt="Enter the total cost for substance use specialists for mobile crisis services that do not meet 9813 criteria." sqref="E17" xr:uid="{D8B64726-E570-40CE-A05B-EF48BFB86B38}"/>
    <dataValidation allowBlank="1" showInputMessage="1" showErrorMessage="1" promptTitle="Mobile Crisis Non-9813" prompt="Enter the total cost for case managers for mobile crisis services that do not meet 9813 criteria." sqref="E18" xr:uid="{4D91F97E-8AA3-456A-BC02-F2A28E4ACB81}"/>
    <dataValidation allowBlank="1" showInputMessage="1" showErrorMessage="1" promptTitle="Mobile Crisis Non-9813" prompt="Enter the total cost for recovey coaches for mobile crisis services that do not meet 9813 criteria." sqref="E19" xr:uid="{564E1D32-DDB4-4583-A612-B47C59754E2F}"/>
    <dataValidation allowBlank="1" showInputMessage="1" showErrorMessage="1" promptTitle="Mobile Crisis Non-9813" prompt="Enter the total cost for peer specialists for mobile crisis services that do not meet 9813 criteria." sqref="E20" xr:uid="{C33B4554-0457-4921-B14E-302B3B302377}"/>
    <dataValidation allowBlank="1" showInputMessage="1" showErrorMessage="1" promptTitle="Mobile Crisis Non-9813" prompt="Enter the total cost for family support specilists for mobile crisis services that do not meet 9813 criteria." sqref="E21" xr:uid="{7BFA64AE-380B-4B2C-9C25-E6511C4ECEA4}"/>
    <dataValidation allowBlank="1" showInputMessage="1" showErrorMessage="1" promptTitle="Mobile Crisis Non-9813" prompt="Enter the total cost for licensed clinical social workers for mobile crisis services that do not meet 9813 criteria." sqref="E22" xr:uid="{710D7918-2EDB-4416-B5E7-0F9D3F446DAD}"/>
    <dataValidation allowBlank="1" showInputMessage="1" showErrorMessage="1" promptTitle="Mobile Crisis Non-9813" prompt="Enter the total cost for licensed mental health counselors for mobile crisis services that do not meet 9813 criteria." sqref="E23" xr:uid="{6FB8958C-AC60-4EF2-B610-0B4C3D4A1827}"/>
    <dataValidation allowBlank="1" showInputMessage="1" showErrorMessage="1" promptTitle="Mobile Crisis Non-9813" prompt="Enter the total cost for mental health professionals, trained and credentialed for psychological testing, for mobile crisis services that do not meet 9813 criteria." sqref="E24" xr:uid="{EF0DDB5D-01B3-4DAB-B013-E35D53C2A0FC}"/>
    <dataValidation allowBlank="1" showInputMessage="1" showErrorMessage="1" promptTitle="Mobile Crisis Non-9813" prompt="Enter the total cost for licensed family therapists for mobile crisis services that do not meet 9813 criteria." sqref="E25" xr:uid="{89EC48BE-5FE6-493A-A5B1-FF7582ED3964}"/>
    <dataValidation allowBlank="1" showInputMessage="1" showErrorMessage="1" promptTitle="Mobile Crisis Non-9813" prompt="Enter the total cost for occupational therapists for mobile crisis services that do not meet 9813 criteria." sqref="E26" xr:uid="{0EA193EE-5B6B-4DAB-8BE6-42B1915EE63A}"/>
    <dataValidation allowBlank="1" showInputMessage="1" showErrorMessage="1" promptTitle="Mobile Crisis Non-9813" prompt="Enter the total cost for interpreters or linguistic conselors for mobile crisis services that do not meet 9813 criteria." sqref="E27" xr:uid="{BCB5FD8F-B6F5-4139-8D28-E1BE30E53659}"/>
    <dataValidation allowBlank="1" showInputMessage="1" showErrorMessage="1" promptTitle="Mobile Crisis Non-9813" prompt="Enter the total cost for general practice performing CCBHC services for mobile crisis services that do not meet 9813 criteria." sqref="E28" xr:uid="{AE9DB75B-A7A8-44AB-A95D-6899B81644B8}"/>
    <dataValidation allowBlank="1" showInputMessage="1" showErrorMessage="1" promptTitle="Mobile Crisis Non-9813" prompt="Enter the total cost for all other staff for mobile crisis services that do not meet 9813 criteria (specify details in comments tab). " sqref="E29" xr:uid="{76C55EEB-F88A-4D83-A5CC-D74B01269A0F}"/>
    <dataValidation allowBlank="1" showInputMessage="1" showErrorMessage="1" promptTitle="Crisis Stabilization" prompt="Enter the total cost for Psychiatrists for crisis stabilization services." sqref="F13" xr:uid="{335934E3-EFE4-4E8A-930D-01ADCEEA01D6}"/>
    <dataValidation allowBlank="1" showInputMessage="1" showErrorMessage="1" promptTitle="Crisis Stabilization" prompt="Enter the total cost for psychiatric nurses for crisis stabilization services." sqref="F14" xr:uid="{FB924074-232E-48DA-A328-6A89D3E5DD4C}"/>
    <dataValidation allowBlank="1" showInputMessage="1" showErrorMessage="1" promptTitle="Crisis Stabilization" prompt="Enter the total cost for child psychiatrists for crisis stabilization services." sqref="F15" xr:uid="{B6909C18-48C3-4AC0-A941-D3189FB3F2EB}"/>
    <dataValidation allowBlank="1" showInputMessage="1" showErrorMessage="1" promptTitle="Crisis Stabilization" prompt="Enter the total cost for adolescent psychiatrists for crisis stabilization services." sqref="F16" xr:uid="{9B3DB2B1-02D1-43B9-9561-D1180D32C64F}"/>
    <dataValidation allowBlank="1" showInputMessage="1" showErrorMessage="1" promptTitle="Crisis Stabliization" prompt="Enter the total cost for substance use specialists for crisis stabilization services." sqref="F17" xr:uid="{3C704B9D-4A7A-4892-AE63-BAC2910A9923}"/>
    <dataValidation allowBlank="1" showInputMessage="1" showErrorMessage="1" promptTitle="Crisis Stabilization" prompt="Enter the total cost for case managers for crisis stabilization services." sqref="F18" xr:uid="{00002C9C-5015-47E1-9929-A95EAA45ABBE}"/>
    <dataValidation allowBlank="1" showInputMessage="1" showErrorMessage="1" promptTitle="Crisis Stabilization" prompt="Enter the total cost for recovey coaches for crisis stabilization services." sqref="F19" xr:uid="{BB79CB9E-8D04-4A32-812B-31CAD79319F1}"/>
    <dataValidation allowBlank="1" showInputMessage="1" showErrorMessage="1" promptTitle="Crisis Stabilization" prompt="Enter the total cost for peer specialists for crisis stabilization services." sqref="F20" xr:uid="{77E6B6EA-FA76-4ADA-914C-7C2EEC1136A3}"/>
    <dataValidation allowBlank="1" showInputMessage="1" showErrorMessage="1" promptTitle="Crisis Stabilization" prompt="Enter the total cost for family support specilists for crisis stabilization services." sqref="F21" xr:uid="{4D6C483A-D14C-4B73-B8CE-9B0713205C07}"/>
    <dataValidation allowBlank="1" showInputMessage="1" showErrorMessage="1" promptTitle="Crisis Stabilization" prompt="Enter the total cost for licensed clinical social workers for crisis stabilization services." sqref="F22" xr:uid="{4B357CB7-978F-4668-88D2-A34C02E4044F}"/>
    <dataValidation allowBlank="1" showInputMessage="1" showErrorMessage="1" promptTitle="Crisis Stabilization" prompt="Enter the total cost for licensed mental health counselors for crisis stabilization services." sqref="F23" xr:uid="{02CB6638-6B78-4BCD-B802-91E607ECA095}"/>
    <dataValidation allowBlank="1" showInputMessage="1" showErrorMessage="1" promptTitle="Crisis Stabilization" prompt="Enter the total cost for mental health professionals, trained and credentialed for psychological testing, for crisis stabilization services." sqref="F24" xr:uid="{8833EFEA-DC0B-4B37-96FA-5327C6DC6D6F}"/>
    <dataValidation allowBlank="1" showInputMessage="1" showErrorMessage="1" promptTitle="Crisis Stabilization" prompt="Enter the total cost for licensed family therapists for crisis stabilization services." sqref="F25" xr:uid="{F5F815BF-68B7-43FB-89A0-7F14A894057D}"/>
    <dataValidation allowBlank="1" showInputMessage="1" showErrorMessage="1" promptTitle="Crisis Stabilization" prompt="Enter the total cost for occupational therapists for crisis stabilization services." sqref="F26" xr:uid="{1FB1E261-B658-4617-9B8C-AB582FBE05F4}"/>
    <dataValidation allowBlank="1" showInputMessage="1" showErrorMessage="1" promptTitle="Crisis Stabilization" prompt="Enter the total cost for interpreters or linguistic conselors for crisis stabilization services." sqref="F27" xr:uid="{217182C3-900E-4A74-8966-45C04EC78CB2}"/>
    <dataValidation allowBlank="1" showInputMessage="1" showErrorMessage="1" promptTitle="Crisis Stabilization" prompt="Enter the total cost for general practice performing CCBHC services for crisis stabilization services." sqref="F28" xr:uid="{936B894A-13B9-417B-BEF6-2F9AA894DD70}"/>
    <dataValidation allowBlank="1" showInputMessage="1" showErrorMessage="1" promptTitle="Crisis Stabilization" prompt="Enter the total cost for all other staff for crisis stabilization services." sqref="F29" xr:uid="{A35AA313-333B-409E-AC9C-0C5F56D55E63}"/>
    <dataValidation allowBlank="1" showInputMessage="1" showErrorMessage="1" promptTitle="Non-Crisis" prompt="Enter the total cost for Psychiatrists for non-crisis services. " sqref="G13" xr:uid="{3574D133-7D25-4686-AF0F-47F27094DBD3}"/>
    <dataValidation allowBlank="1" showInputMessage="1" showErrorMessage="1" promptTitle="Non-Crisis" prompt="Enter the total cost for psychiatric nurses for non-crisis services. " sqref="G14" xr:uid="{23EFDDA1-A783-4F0C-9216-C0BEBAB5CE4B}"/>
    <dataValidation allowBlank="1" showInputMessage="1" showErrorMessage="1" promptTitle="Non-Crisis" prompt="Enter the total cost for child psychiatrists for non-crisis services. " sqref="G15" xr:uid="{A29AEC4A-7E5E-44C7-9ED8-6C91C2A85135}"/>
    <dataValidation allowBlank="1" showInputMessage="1" showErrorMessage="1" promptTitle="Non-Crisis" prompt="Enter the total cost for adolescent psychiatrists for non-crisis services. " sqref="G16" xr:uid="{2D07967C-7FAD-4463-9BA2-3F22004D5542}"/>
    <dataValidation allowBlank="1" showInputMessage="1" showErrorMessage="1" promptTitle="Non-Crisis" prompt="Enter the total cost for substance use specialists for non-crisis services. " sqref="G17" xr:uid="{59496870-6952-4A8F-B0C6-B9F04F5FC204}"/>
    <dataValidation allowBlank="1" showInputMessage="1" showErrorMessage="1" promptTitle="Non-Crisis" prompt="Enter the total cost for case managers for non-crisis services. " sqref="G18" xr:uid="{CDF765C6-277C-4F91-89B3-E01C3FA47D63}"/>
    <dataValidation allowBlank="1" showInputMessage="1" showErrorMessage="1" promptTitle="Non-Crisis" prompt="Enter the total cost for recovey coaches for non-crisis services. _x000a_" sqref="G19" xr:uid="{32F80FED-2129-4945-85E8-0E2330AE9AFA}"/>
    <dataValidation allowBlank="1" showInputMessage="1" showErrorMessage="1" promptTitle="Non-Crisis" prompt="Enter the total cost for peer specialists for non-crisis services. " sqref="G20" xr:uid="{071824D4-B3D3-4656-A926-B909EC367D4A}"/>
    <dataValidation allowBlank="1" showInputMessage="1" showErrorMessage="1" promptTitle="Non-Crisis" prompt="Enter the total cost for family support specilists for non-crisis services. " sqref="G21" xr:uid="{8C3CA398-D7ED-462B-BF77-7549B5CD3B13}"/>
    <dataValidation allowBlank="1" showInputMessage="1" showErrorMessage="1" promptTitle="Non-Crisis" prompt="Enter the total cost for licensed clinical social workers for non-crisis services. " sqref="G22" xr:uid="{50C54BCC-0BD3-42E6-A609-49E0FA86FB2D}"/>
    <dataValidation allowBlank="1" showInputMessage="1" showErrorMessage="1" promptTitle="Non-Crisis" prompt="Enter the total cost for licensed mental health counselors for non-crisis services. " sqref="G23" xr:uid="{1C4F947C-F283-4D9A-8B15-B84EA4C9AEA3}"/>
    <dataValidation allowBlank="1" showInputMessage="1" showErrorMessage="1" promptTitle="Non-Crisis" prompt="Enter the total cost for mental health professionals, trained and credentialed for psychological testing, for non-crisis services. " sqref="G24" xr:uid="{D638389C-4976-4A94-889A-6E7FDC7303FB}"/>
    <dataValidation allowBlank="1" showInputMessage="1" showErrorMessage="1" promptTitle="Non-Crisis" prompt="Enter the total cost for licensed family therapists for non-crisis services. " sqref="G25" xr:uid="{9BB996F6-1216-48B2-9208-2BE8777219D7}"/>
    <dataValidation allowBlank="1" showInputMessage="1" showErrorMessage="1" promptTitle="Non-Crisis" prompt="Enter the total cost for occupational therapists for non-crisis services. " sqref="G26" xr:uid="{E7BD284A-9BB5-4A12-B375-5B2EF3015AF6}"/>
    <dataValidation allowBlank="1" showInputMessage="1" showErrorMessage="1" promptTitle="Non-Crisis" prompt="Enter the total cost for interpreters or linguistic conselors for non-crisis services. " sqref="G27" xr:uid="{B393D3DD-1E8F-48E1-835D-56C6DDED8BB1}"/>
    <dataValidation allowBlank="1" showInputMessage="1" showErrorMessage="1" promptTitle="Non-Crisis" prompt="Enter the total cost for general practice performing CCBHC services for non-crisis services. " sqref="G28" xr:uid="{4AEBE158-0BEB-4E89-AE0E-50951139A6B6}"/>
    <dataValidation allowBlank="1" showInputMessage="1" showErrorMessage="1" promptTitle="Non-Crisis" prompt="Enter the total cost for all other staff for non-crisis services. " sqref="G29" xr:uid="{3482DBFE-D815-4945-9A14-1E20DC286425}"/>
    <dataValidation allowBlank="1" showInputMessage="1" showErrorMessage="1" promptTitle="Mobile Crisis 9813" prompt="Enter the costs of visits under DCO agreements that meet 9813 criteria._x000a_" sqref="D34" xr:uid="{10FBCB9B-7E0B-4AEC-85B5-3B9F5B7D1662}"/>
    <dataValidation allowBlank="1" showInputMessage="1" showErrorMessage="1" promptTitle="Mobile Crisis Non-9813" prompt="Enter the costs of visits under DCO agreements that do not meet 9813 criteria." sqref="E34" xr:uid="{B43E2081-EF96-4004-97D1-0C84B65B3EF5}"/>
    <dataValidation allowBlank="1" showInputMessage="1" showErrorMessage="1" promptTitle="Crisis Stabilization" prompt="Enter the costs of visits under DCO agreements for crisis stabilization." sqref="F34" xr:uid="{8C1F8F45-A6C9-4307-926B-1A34BED14D8A}"/>
    <dataValidation allowBlank="1" showInputMessage="1" showErrorMessage="1" promptTitle="Non-Crisis" prompt="Enter the costs of visits under DCO agreements for non-crisis CCBHC services." sqref="G34" xr:uid="{32D3DC1B-2363-41DD-9890-173C76DE82E8}"/>
    <dataValidation allowBlank="1" showInputMessage="1" showErrorMessage="1" promptTitle="Mobile Crisis 9813" prompt="Enter the subtotal of all other expenses directly related to providing mobile crisis services that meet 9813 criteria under agreement with DCOs (specify details in Comments tab)._x000a_" sqref="D35" xr:uid="{00342112-10FC-4C61-9723-786D4D3FA0B8}"/>
    <dataValidation allowBlank="1" showInputMessage="1" showErrorMessage="1" promptTitle="Mobile Crisis Non-9813" prompt="Enter the subtotal of all other expenses directly related to providing mobile crisis services that do not meet 9813 criteria under agreement with DCOs (specify details in Comments tab)." sqref="E35" xr:uid="{03E9A514-A468-413E-8B60-A8AE40F26F50}"/>
    <dataValidation allowBlank="1" showInputMessage="1" showErrorMessage="1" promptTitle="Crisis Stabilization" prompt="Enter the subtotal of all other expenses directly related to providing crisis stabilization under agreement with DCOs (specify details in Comments tab)." sqref="F35" xr:uid="{31D5885C-0734-4585-AF6C-F5E520FCA802}"/>
    <dataValidation allowBlank="1" showInputMessage="1" showErrorMessage="1" promptTitle="Non-Crisis" prompt="Enter the subtotal of all other expenses directly related to providing non-crisis CCBHC services under agreement with DCOs (specify details in Comments tab)." sqref="G35" xr:uid="{41B989C6-D282-4F34-81B5-60A85E6988E5}"/>
    <dataValidation allowBlank="1" showInputMessage="1" showErrorMessage="1" promptTitle="Mobile Crisis 9813" prompt="Enter the total cost for medical supplies for mobile crisis services that meet 9813 criteria." sqref="D40" xr:uid="{1F82B40A-B652-444E-9553-261AF217A0A2}"/>
    <dataValidation allowBlank="1" showInputMessage="1" showErrorMessage="1" promptTitle="Mobile Crisis 9813" prompt="Enter the total cost for transportation for health care staff for mobile crisis services that meet 9813 criteria." sqref="D41" xr:uid="{D5F75C0B-2049-4CC4-BA60-17AC6524A855}"/>
    <dataValidation allowBlank="1" showInputMessage="1" showErrorMessage="1" promptTitle="Mobile Crisis 9813" prompt="Enter the total cost for the depreciation of medical equipment for mobile crisis services that meet 9813 criteria." sqref="D42" xr:uid="{C127A7E3-0335-4C2A-A0CB-9612AECF508F}"/>
    <dataValidation allowBlank="1" showInputMessage="1" showErrorMessage="1" promptTitle="Mobile Crisis 9813" prompt="Enter the total cost for professional liability insurance for mobile crisis services that meet 9813 criteria." sqref="D43" xr:uid="{CA67DEA0-F7CC-40D1-A294-CBC7DBCB2421}"/>
    <dataValidation allowBlank="1" showInputMessage="1" showErrorMessage="1" promptTitle="Mobile Crisis 9813" prompt="Enter the total cost for telehealth for mobile crisis services that meet 9813 criteria." sqref="D44" xr:uid="{6B424DA3-4EF8-45FE-8EC8-771B13C8F5D8}"/>
    <dataValidation allowBlank="1" showInputMessage="1" showErrorMessage="1" promptTitle="Mobile Crisis 9813" prompt="Enter the subtotal of all other direct expenses directly related to providing mobile crisis services that meet 9813 criteria (specify details in Comments tab)._x000a_" sqref="D45" xr:uid="{9F4E428D-60C4-4A0D-96FA-A9E6ECF7D33E}"/>
    <dataValidation allowBlank="1" showInputMessage="1" showErrorMessage="1" promptTitle="Mobile Crisis Non-9813" prompt="Enter the subtotal of all other direct expenses directly related to providing mobile crisis services that do not meet 9813 criteria (specify details in Comments tab)._x000a_" sqref="E45" xr:uid="{56AC1261-0B28-4B4E-8FDE-50B0DAB2571E}"/>
    <dataValidation allowBlank="1" showInputMessage="1" showErrorMessage="1" promptTitle="Mobile Crisis Non-9813" prompt="Enter the total cost for medical supplies for mobile crisis services that do not meet 9813 criteria." sqref="E40" xr:uid="{EA0B5691-57FA-41DA-936F-2B0039006DE1}"/>
    <dataValidation allowBlank="1" showInputMessage="1" showErrorMessage="1" promptTitle="Mobile Crisis Non-9813" prompt="Enter the total cost for transportation for health care staff for mobile crisis services that do not meet 9813 criteria." sqref="E41" xr:uid="{0B0501DE-02FA-49F0-ADA6-982FC56D1FC4}"/>
    <dataValidation allowBlank="1" showInputMessage="1" showErrorMessage="1" promptTitle="Mobile Crisis Non-9813" prompt="Enter the total cost for the depreciation of medical equipment for mobile crisis services that do not meet 9813 criteria." sqref="E42" xr:uid="{AFCBD0E9-CB47-40FD-A4EA-9896646D3EA6}"/>
    <dataValidation allowBlank="1" showInputMessage="1" showErrorMessage="1" promptTitle="Mobile Crisis Non-9813" prompt="Enter the total cost for professional liability insurance for mobile crisis services that do not meet 9813 criteria." sqref="E43" xr:uid="{5AB0B090-F42A-48AD-A885-5666E6A12A6A}"/>
    <dataValidation allowBlank="1" showInputMessage="1" showErrorMessage="1" promptTitle="Mobile Crisis Non-9813" prompt="Enter the total cost for telehealth for mobile crisis services that do not meet 9813 criteria." sqref="E44" xr:uid="{610D29DD-8C74-48F1-BCF1-BD0698F1B7F8}"/>
    <dataValidation allowBlank="1" showInputMessage="1" showErrorMessage="1" promptTitle="Crisis Stabilization" prompt="Enter the total cost for medical supplies for crisis stabilization services." sqref="F40" xr:uid="{737FB471-FF2B-4A16-B9A4-4512D2B6CA5F}"/>
    <dataValidation allowBlank="1" showInputMessage="1" showErrorMessage="1" promptTitle="Crisis Stabilization" prompt="Enter the total cost for transportation for health care staff for crisis stabilization services." sqref="F41" xr:uid="{552E49E3-63D3-4E28-8E5A-12C3F360A477}"/>
    <dataValidation allowBlank="1" showInputMessage="1" showErrorMessage="1" promptTitle="Crisis Stabilization" prompt="Enter the total cost for the depreciation of medical equipment for crisis stabilization services. " sqref="F42" xr:uid="{17B71D84-0EAF-45F5-9163-8AE32D75775E}"/>
    <dataValidation allowBlank="1" showInputMessage="1" showErrorMessage="1" promptTitle="Crisis Stabilization" prompt="Enter the total cost for professional liability insurance for crisis stabilization services." sqref="F43" xr:uid="{7C84FD08-E483-4A4D-9D78-07680E2E66B4}"/>
    <dataValidation allowBlank="1" showInputMessage="1" showErrorMessage="1" promptTitle="Crisis Stabilization" prompt="Enter the total cost for telehealth for crisis stabilization services." sqref="F44" xr:uid="{6B548EC0-5C66-4138-83A8-92258611CE87}"/>
    <dataValidation allowBlank="1" showInputMessage="1" showErrorMessage="1" promptTitle="Crisis Stabilization" prompt="Enter the subtotal of all other direct expenses directly related to providing crisis stabilization services (specify details in Comments tab)._x000a_" sqref="F45" xr:uid="{823A6051-4A1E-4417-BFEA-AD0F4083AE23}"/>
    <dataValidation allowBlank="1" showInputMessage="1" showErrorMessage="1" promptTitle="Non-Crisis" prompt="Enter the total cost for medical supplies for non-crisis services." sqref="G40" xr:uid="{23EF62D4-9072-4932-AC1D-05DC9E8B01E1}"/>
    <dataValidation allowBlank="1" showInputMessage="1" showErrorMessage="1" promptTitle="Non-Crisis" prompt="Enter the total cost for transportation for health care staff for non-crisis services." sqref="G41" xr:uid="{D8C72174-8660-4365-BA56-F0CD11679428}"/>
    <dataValidation allowBlank="1" showInputMessage="1" showErrorMessage="1" promptTitle="Non-Crisis" prompt="Enter the total cost for the depreciation of medical equipment for non-crisis services." sqref="G42" xr:uid="{8A030044-B2BF-42AA-8017-C0C300344DDE}"/>
    <dataValidation allowBlank="1" showInputMessage="1" showErrorMessage="1" promptTitle="Non-Crisis" prompt="Enter the total cost for professional liability insurance for non-crisis services." sqref="G43" xr:uid="{9F67A4A0-8A70-4DA5-A027-B4CBB7422987}"/>
    <dataValidation allowBlank="1" showInputMessage="1" showErrorMessage="1" promptTitle="Non-Crisis" prompt="Enter the total cost for telehealth for non-crisis services." sqref="G44" xr:uid="{D1A83CB9-F80A-40B2-9E7D-2C3CF2633E46}"/>
    <dataValidation allowBlank="1" showInputMessage="1" showErrorMessage="1" promptTitle="Non-Crisis" prompt="Enter the subtotal of all other direct expenses directly related to providing non-crisis services (specify details in Comments tab)._x000a_" sqref="G45" xr:uid="{228EFE13-82BB-41C5-8195-98DEBA176614}"/>
    <dataValidation allowBlank="1" showInputMessage="1" showErrorMessage="1" promptTitle="Mobile Crisis" prompt="This autopopulates the subtotal of other direct CCBHC costs (sum of lines 22 through 27)._x000a_" sqref="D46" xr:uid="{A94F37F8-9602-4903-A652-B004A3B87080}"/>
    <dataValidation allowBlank="1" showInputMessage="1" showErrorMessage="1" promptTitle="Mobile Crisis Non-9813" prompt="This autopopulates the subtotal of other direct CCBHC costs (sum of lines 22 through 27)._x000a_" sqref="E46" xr:uid="{67EEB4C1-A885-4D55-936F-2BDE9F3A9F79}"/>
    <dataValidation allowBlank="1" showInputMessage="1" showErrorMessage="1" promptTitle="Crisis Stabilization" prompt="This autopopulates the subtotal of other direct CCBHC costs (sum of lines 22 through 27)._x000a_" sqref="F46" xr:uid="{9E9B430E-8963-48C1-A9E7-A587066A9F87}"/>
    <dataValidation allowBlank="1" showInputMessage="1" showErrorMessage="1" promptTitle="Non-Crisis" prompt="This autopopulates the subtotal of other direct CCBHC costs (sum of lines 22 through 27)._x000a_" sqref="G46" xr:uid="{1B722555-03AB-4348-BAAD-BC7487617F52}"/>
    <dataValidation allowBlank="1" showInputMessage="1" showErrorMessage="1" promptTitle="Mobile Crisis" prompt="This auto populates the total cost of compensation for CCBHC services (sum of lines 18, 21, and 28)." sqref="D47" xr:uid="{69C0D218-F30A-4126-81B5-E2617FB17749}"/>
    <dataValidation allowBlank="1" showInputMessage="1" showErrorMessage="1" promptTitle="Mobile Crisis Non-9813" prompt="This auto populates the total cost of CCBHC services (sum of lines 18, 21, and 28)." sqref="E47" xr:uid="{5EB4AE10-A317-406E-8570-4F1C12D1C9BE}"/>
    <dataValidation allowBlank="1" showInputMessage="1" showErrorMessage="1" promptTitle="Crisis Stabilization" prompt="This auto populates the total cost of CCBHC services (sum of lines 18, 21, and 28)." sqref="F47" xr:uid="{B516D99C-9EE2-4D92-B0BE-16A0379A693B}"/>
    <dataValidation allowBlank="1" showInputMessage="1" showErrorMessage="1" promptTitle="Mobile Crisis" prompt="This auto populates the percentage of costs by service grouping (line 29, column 1 divided by column 5). " sqref="D48" xr:uid="{37331960-A3BF-4E9F-B39F-372C49295FD9}"/>
    <dataValidation allowBlank="1" showInputMessage="1" showErrorMessage="1" promptTitle="Mobile Crisis Non-9813" prompt="This auto populates the percentage of costs by service grouping (line 29, column 2 divided by column 5). " sqref="E48" xr:uid="{5E389543-6B3C-491B-B915-BA2818D1C827}"/>
    <dataValidation allowBlank="1" showInputMessage="1" showErrorMessage="1" promptTitle="Crisis Stabilization" prompt="This auto populates the percentage of costs by service grouping (line 29, column 3 divided by column 5). " sqref="F48" xr:uid="{DFB6CF62-918A-416D-B607-D90CB80D3A42}"/>
    <dataValidation allowBlank="1" showInputMessage="1" showErrorMessage="1" promptTitle="Non-Crisis" prompt="This auto populates the percentage of costs by service grouping (line 29, column 4 divided by column 5). " sqref="G48" xr:uid="{737CD409-5278-42D8-BAE4-1DE0F7C90ABF}"/>
    <dataValidation allowBlank="1" showInputMessage="1" showErrorMessage="1" promptTitle="Total" prompt="This auto populates the sum of columns 1 through 4. " sqref="H13:H30 H34:H36 H40:H45" xr:uid="{8642D2BF-6398-451B-B3C0-BD4A8C525879}"/>
    <dataValidation allowBlank="1" showInputMessage="1" showErrorMessage="1" promptTitle="Total" prompt="This auto populates the sum of line 22 through 29. " sqref="H46" xr:uid="{2F58ABD9-4BAA-4C56-BDC5-9D57A4DCF37B}"/>
    <dataValidation allowBlank="1" showInputMessage="1" showErrorMessage="1" promptTitle="Total" prompt="This auto populates the total cost of CCBHC services (sum of lines 18, 21, and 28)." sqref="H47" xr:uid="{439912E4-740F-4721-9099-5B70966C438C}"/>
    <dataValidation allowBlank="1" showInputMessage="1" showErrorMessage="1" promptTitle="Mobile Crisis Non-9813" prompt="This auto populates the subtotal of other direct expenses for staff costs (sum of lines 1 through 17)." sqref="E30" xr:uid="{437582BB-2A8C-4B84-BC95-CD42D81FA869}"/>
    <dataValidation allowBlank="1" showInputMessage="1" showErrorMessage="1" promptTitle="Crisis Stabilization" prompt="This auto populates the subtotal of other direct expenses for staff costs (sum of lines 1 through 17)." sqref="F30" xr:uid="{54ACAFEA-9137-4003-9209-5B3C8C3DCF88}"/>
    <dataValidation allowBlank="1" showInputMessage="1" showErrorMessage="1" promptTitle="Mobile Crisis 9813" prompt="This autopopulates the subtotal of costs related to providing CCBHC services furnished under agreement with DCOs (sum of lines 19 through 20)._x000a_" sqref="D36" xr:uid="{8F0661F0-1029-4B5E-947F-1B8FC555B2DE}"/>
    <dataValidation allowBlank="1" showInputMessage="1" showErrorMessage="1" promptTitle="Mobile Crisis Non-9813" prompt="This autopopulates the subtotal of costs related to providing CCBHC services furnished under agreement with DCOs (sum of lines 19 through 20)._x000a_" sqref="E36" xr:uid="{2CEC812E-0BFD-4E28-9881-9A6F25CB9B6E}"/>
    <dataValidation allowBlank="1" showInputMessage="1" showErrorMessage="1" promptTitle="Crisis Stabilization" prompt="This autopopulates the subtotal of costs related to providing CCBHC services furnished under agreement with DCOs (sum of lines 19 through 20)._x000a_" sqref="F36" xr:uid="{324902FD-0E69-4C46-B63C-E1684E8D8059}"/>
  </dataValidations>
  <pageMargins left="0.7" right="0.7" top="0.5" bottom="0.5" header="0.3" footer="0.3"/>
  <pageSetup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N63"/>
  <sheetViews>
    <sheetView showGridLines="0" zoomScaleNormal="100" zoomScaleSheetLayoutView="80" zoomScalePageLayoutView="80" workbookViewId="0">
      <selection sqref="A1:J1"/>
    </sheetView>
  </sheetViews>
  <sheetFormatPr defaultColWidth="9" defaultRowHeight="12" x14ac:dyDescent="0.2"/>
  <cols>
    <col min="1" max="1" width="4.5" style="131" customWidth="1"/>
    <col min="2" max="2" width="14.125" style="131" customWidth="1"/>
    <col min="3" max="3" width="9.125" style="131" customWidth="1"/>
    <col min="4" max="4" width="20.625" style="131" customWidth="1"/>
    <col min="5" max="10" width="10" style="131" customWidth="1"/>
    <col min="11" max="11" width="12.125" style="131" customWidth="1"/>
    <col min="12" max="12" width="8.625" style="131" customWidth="1"/>
    <col min="13" max="16384" width="9" style="131"/>
  </cols>
  <sheetData>
    <row r="1" spans="1:14" ht="14.25" customHeight="1" thickBot="1" x14ac:dyDescent="0.25">
      <c r="A1" s="364" t="s">
        <v>0</v>
      </c>
      <c r="B1" s="365"/>
      <c r="C1" s="365"/>
      <c r="D1" s="365"/>
      <c r="E1" s="365"/>
      <c r="F1" s="365"/>
      <c r="G1" s="365"/>
      <c r="H1" s="365"/>
      <c r="I1" s="365"/>
      <c r="J1" s="366"/>
      <c r="K1" s="143"/>
      <c r="L1" s="143"/>
    </row>
    <row r="2" spans="1:14" ht="5.25" customHeight="1" x14ac:dyDescent="0.2">
      <c r="A2" s="542" t="s">
        <v>49</v>
      </c>
      <c r="B2" s="543"/>
      <c r="C2" s="543"/>
      <c r="D2" s="543"/>
      <c r="E2" s="543"/>
      <c r="F2" s="543"/>
      <c r="G2" s="543"/>
      <c r="H2" s="543"/>
      <c r="I2" s="543"/>
      <c r="J2" s="544"/>
      <c r="K2" s="143"/>
      <c r="L2" s="143"/>
    </row>
    <row r="3" spans="1:14" ht="14.25" customHeight="1" x14ac:dyDescent="0.2">
      <c r="A3" s="415" t="s">
        <v>2</v>
      </c>
      <c r="B3" s="416"/>
      <c r="C3" s="488" t="str">
        <f>IF('A.1. Provider Information'!$D$3="","",'A.1. Provider Information'!$D$3)</f>
        <v/>
      </c>
      <c r="D3" s="489"/>
      <c r="E3" s="489"/>
      <c r="F3" s="489"/>
      <c r="G3" s="489"/>
      <c r="H3" s="489"/>
      <c r="I3" s="489"/>
      <c r="J3" s="490"/>
      <c r="K3" s="40"/>
    </row>
    <row r="4" spans="1:14" ht="14.25" customHeight="1" x14ac:dyDescent="0.2">
      <c r="A4" s="451" t="s">
        <v>3</v>
      </c>
      <c r="B4" s="452"/>
      <c r="C4" s="488" t="str">
        <f>IF('A.1. Provider Information'!$D$4="","",'A.1. Provider Information'!$D$4)</f>
        <v/>
      </c>
      <c r="D4" s="489"/>
      <c r="E4" s="489"/>
      <c r="F4" s="489"/>
      <c r="G4" s="489"/>
      <c r="H4" s="489"/>
      <c r="I4" s="489"/>
      <c r="J4" s="490"/>
      <c r="K4" s="40"/>
    </row>
    <row r="5" spans="1:14" ht="14.25" customHeight="1" x14ac:dyDescent="0.2">
      <c r="A5" s="415" t="s">
        <v>4</v>
      </c>
      <c r="B5" s="416"/>
      <c r="C5" s="15" t="s">
        <v>5</v>
      </c>
      <c r="D5" s="115" t="str">
        <f>IF('A.1. Provider Information'!E5="","",'A.1. Provider Information'!$E$5)</f>
        <v/>
      </c>
      <c r="E5" s="74" t="s">
        <v>6</v>
      </c>
      <c r="F5" s="494" t="str">
        <f>IF('A.1. Provider Information'!$G$5="","",'A.1. Provider Information'!$G$5)</f>
        <v/>
      </c>
      <c r="G5" s="494"/>
      <c r="H5" s="494"/>
      <c r="I5" s="494"/>
      <c r="J5" s="495"/>
      <c r="K5" s="40"/>
    </row>
    <row r="6" spans="1:14" ht="14.25" customHeight="1" x14ac:dyDescent="0.2">
      <c r="A6" s="453" t="s">
        <v>7</v>
      </c>
      <c r="B6" s="454"/>
      <c r="C6" s="18" t="s">
        <v>5</v>
      </c>
      <c r="D6" s="117" t="str">
        <f>IF('A.1. Provider Information'!$E$6="","",'A.1. Provider Information'!$E$6)</f>
        <v/>
      </c>
      <c r="E6" s="41" t="s">
        <v>6</v>
      </c>
      <c r="F6" s="494" t="str">
        <f>IF('A.1. Provider Information'!$G$6="","",'A.1. Provider Information'!$G$6)</f>
        <v/>
      </c>
      <c r="G6" s="494"/>
      <c r="H6" s="494"/>
      <c r="I6" s="494"/>
      <c r="J6" s="495"/>
      <c r="K6" s="40"/>
    </row>
    <row r="7" spans="1:14" ht="14.25" customHeight="1" thickBot="1" x14ac:dyDescent="0.25">
      <c r="A7" s="455" t="s">
        <v>8</v>
      </c>
      <c r="B7" s="358"/>
      <c r="C7" s="545" t="s">
        <v>89</v>
      </c>
      <c r="D7" s="546"/>
      <c r="E7" s="546"/>
      <c r="F7" s="546"/>
      <c r="G7" s="546"/>
      <c r="H7" s="546"/>
      <c r="I7" s="546"/>
      <c r="J7" s="547"/>
      <c r="K7" s="40"/>
    </row>
    <row r="8" spans="1:14" ht="14.25" customHeight="1" thickBot="1" x14ac:dyDescent="0.25">
      <c r="A8" s="472" t="s">
        <v>90</v>
      </c>
      <c r="B8" s="472"/>
      <c r="C8" s="472"/>
      <c r="D8" s="472"/>
      <c r="E8" s="472"/>
      <c r="F8" s="472"/>
      <c r="G8" s="472"/>
      <c r="H8" s="472"/>
      <c r="I8" s="472"/>
      <c r="J8" s="472"/>
      <c r="K8" s="40"/>
    </row>
    <row r="9" spans="1:14" ht="53.25" customHeight="1" x14ac:dyDescent="0.2">
      <c r="A9" s="539" t="s">
        <v>91</v>
      </c>
      <c r="B9" s="540"/>
      <c r="C9" s="540"/>
      <c r="D9" s="541"/>
      <c r="E9" s="19" t="s">
        <v>92</v>
      </c>
      <c r="F9" s="20" t="s">
        <v>93</v>
      </c>
      <c r="G9" s="21" t="s">
        <v>94</v>
      </c>
      <c r="H9" s="19" t="s">
        <v>95</v>
      </c>
      <c r="I9" s="20" t="s">
        <v>96</v>
      </c>
      <c r="J9" s="21" t="s">
        <v>97</v>
      </c>
      <c r="L9" s="144"/>
      <c r="M9" s="144"/>
      <c r="N9" s="144"/>
    </row>
    <row r="10" spans="1:14" ht="14.25" customHeight="1" x14ac:dyDescent="0.2">
      <c r="A10" s="282" t="s">
        <v>98</v>
      </c>
      <c r="B10" s="367"/>
      <c r="C10" s="367"/>
      <c r="D10" s="368"/>
      <c r="E10" s="338"/>
      <c r="F10" s="337"/>
      <c r="G10" s="103"/>
      <c r="H10" s="338"/>
      <c r="I10" s="337"/>
      <c r="J10" s="103"/>
      <c r="K10" s="145"/>
      <c r="L10" s="144"/>
      <c r="M10" s="144"/>
      <c r="N10" s="144"/>
    </row>
    <row r="11" spans="1:14" ht="14.25" customHeight="1" x14ac:dyDescent="0.2">
      <c r="A11" s="282" t="s">
        <v>99</v>
      </c>
      <c r="B11" s="367"/>
      <c r="C11" s="367"/>
      <c r="D11" s="368"/>
      <c r="E11" s="338"/>
      <c r="F11" s="337"/>
      <c r="G11" s="103"/>
      <c r="H11" s="338"/>
      <c r="I11" s="337"/>
      <c r="J11" s="103"/>
      <c r="M11" s="144"/>
      <c r="N11" s="144"/>
    </row>
    <row r="12" spans="1:14" ht="14.25" customHeight="1" x14ac:dyDescent="0.2">
      <c r="A12" s="282" t="s">
        <v>100</v>
      </c>
      <c r="B12" s="367"/>
      <c r="C12" s="367"/>
      <c r="D12" s="368"/>
      <c r="E12" s="338"/>
      <c r="F12" s="337"/>
      <c r="G12" s="103"/>
      <c r="H12" s="338"/>
      <c r="I12" s="337"/>
      <c r="J12" s="103"/>
      <c r="M12" s="144"/>
      <c r="N12" s="144"/>
    </row>
    <row r="13" spans="1:14" ht="14.25" customHeight="1" x14ac:dyDescent="0.2">
      <c r="A13" s="282" t="s">
        <v>101</v>
      </c>
      <c r="B13" s="367"/>
      <c r="C13" s="367"/>
      <c r="D13" s="368"/>
      <c r="E13" s="338"/>
      <c r="F13" s="337"/>
      <c r="G13" s="103"/>
      <c r="H13" s="338"/>
      <c r="I13" s="337"/>
      <c r="J13" s="103"/>
      <c r="M13" s="144"/>
      <c r="N13" s="144"/>
    </row>
    <row r="14" spans="1:14" ht="14.25" customHeight="1" x14ac:dyDescent="0.2">
      <c r="A14" s="282" t="s">
        <v>102</v>
      </c>
      <c r="B14" s="367"/>
      <c r="C14" s="367"/>
      <c r="D14" s="368"/>
      <c r="E14" s="338"/>
      <c r="F14" s="337"/>
      <c r="G14" s="103"/>
      <c r="H14" s="338"/>
      <c r="I14" s="337"/>
      <c r="J14" s="103"/>
      <c r="M14" s="144"/>
      <c r="N14" s="144"/>
    </row>
    <row r="15" spans="1:14" ht="14.25" customHeight="1" x14ac:dyDescent="0.2">
      <c r="A15" s="282" t="s">
        <v>103</v>
      </c>
      <c r="B15" s="367"/>
      <c r="C15" s="367"/>
      <c r="D15" s="368"/>
      <c r="E15" s="338"/>
      <c r="F15" s="337"/>
      <c r="G15" s="103"/>
      <c r="H15" s="338"/>
      <c r="I15" s="337"/>
      <c r="J15" s="103"/>
    </row>
    <row r="16" spans="1:14" ht="14.25" customHeight="1" x14ac:dyDescent="0.2">
      <c r="A16" s="282" t="s">
        <v>104</v>
      </c>
      <c r="B16" s="367"/>
      <c r="C16" s="367"/>
      <c r="D16" s="368"/>
      <c r="E16" s="338"/>
      <c r="F16" s="337"/>
      <c r="G16" s="103"/>
      <c r="H16" s="338"/>
      <c r="I16" s="337"/>
      <c r="J16" s="103"/>
    </row>
    <row r="17" spans="1:10" ht="14.25" customHeight="1" x14ac:dyDescent="0.2">
      <c r="A17" s="282" t="s">
        <v>105</v>
      </c>
      <c r="B17" s="367"/>
      <c r="C17" s="367"/>
      <c r="D17" s="368"/>
      <c r="E17" s="338"/>
      <c r="F17" s="337"/>
      <c r="G17" s="103"/>
      <c r="H17" s="338"/>
      <c r="I17" s="337"/>
      <c r="J17" s="103"/>
    </row>
    <row r="18" spans="1:10" ht="14.25" customHeight="1" x14ac:dyDescent="0.2">
      <c r="A18" s="282" t="s">
        <v>106</v>
      </c>
      <c r="B18" s="367"/>
      <c r="C18" s="367"/>
      <c r="D18" s="368"/>
      <c r="E18" s="338"/>
      <c r="F18" s="337"/>
      <c r="G18" s="103"/>
      <c r="H18" s="338"/>
      <c r="I18" s="337"/>
      <c r="J18" s="103"/>
    </row>
    <row r="19" spans="1:10" ht="14.25" customHeight="1" x14ac:dyDescent="0.2">
      <c r="A19" s="282" t="s">
        <v>107</v>
      </c>
      <c r="B19" s="367"/>
      <c r="C19" s="367"/>
      <c r="D19" s="368"/>
      <c r="E19" s="338"/>
      <c r="F19" s="337"/>
      <c r="G19" s="103"/>
      <c r="H19" s="338"/>
      <c r="I19" s="337"/>
      <c r="J19" s="103"/>
    </row>
    <row r="20" spans="1:10" ht="14.25" customHeight="1" x14ac:dyDescent="0.2">
      <c r="A20" s="282" t="s">
        <v>108</v>
      </c>
      <c r="B20" s="367"/>
      <c r="C20" s="367"/>
      <c r="D20" s="368"/>
      <c r="E20" s="338"/>
      <c r="F20" s="337"/>
      <c r="G20" s="103"/>
      <c r="H20" s="338"/>
      <c r="I20" s="337"/>
      <c r="J20" s="103"/>
    </row>
    <row r="21" spans="1:10" ht="14.25" customHeight="1" x14ac:dyDescent="0.2">
      <c r="A21" s="282" t="s">
        <v>109</v>
      </c>
      <c r="B21" s="367"/>
      <c r="C21" s="367"/>
      <c r="D21" s="368"/>
      <c r="E21" s="338"/>
      <c r="F21" s="337"/>
      <c r="G21" s="103"/>
      <c r="H21" s="338"/>
      <c r="I21" s="337"/>
      <c r="J21" s="103"/>
    </row>
    <row r="22" spans="1:10" ht="14.25" customHeight="1" x14ac:dyDescent="0.2">
      <c r="A22" s="282" t="s">
        <v>110</v>
      </c>
      <c r="B22" s="367"/>
      <c r="C22" s="367"/>
      <c r="D22" s="368"/>
      <c r="E22" s="338"/>
      <c r="F22" s="337"/>
      <c r="G22" s="103"/>
      <c r="H22" s="338"/>
      <c r="I22" s="337"/>
      <c r="J22" s="103"/>
    </row>
    <row r="23" spans="1:10" ht="14.25" customHeight="1" x14ac:dyDescent="0.2">
      <c r="A23" s="282" t="s">
        <v>111</v>
      </c>
      <c r="B23" s="367"/>
      <c r="C23" s="367"/>
      <c r="D23" s="368"/>
      <c r="E23" s="338"/>
      <c r="F23" s="337"/>
      <c r="G23" s="103"/>
      <c r="H23" s="338"/>
      <c r="I23" s="337"/>
      <c r="J23" s="103"/>
    </row>
    <row r="24" spans="1:10" ht="14.25" customHeight="1" x14ac:dyDescent="0.2">
      <c r="A24" s="282" t="s">
        <v>112</v>
      </c>
      <c r="B24" s="367"/>
      <c r="C24" s="367"/>
      <c r="D24" s="368"/>
      <c r="E24" s="338"/>
      <c r="F24" s="337"/>
      <c r="G24" s="103"/>
      <c r="H24" s="338"/>
      <c r="I24" s="337"/>
      <c r="J24" s="103"/>
    </row>
    <row r="25" spans="1:10" ht="14.25" customHeight="1" x14ac:dyDescent="0.2">
      <c r="A25" s="282" t="s">
        <v>113</v>
      </c>
      <c r="B25" s="367"/>
      <c r="C25" s="367"/>
      <c r="D25" s="368"/>
      <c r="E25" s="338"/>
      <c r="F25" s="337"/>
      <c r="G25" s="103"/>
      <c r="H25" s="338"/>
      <c r="I25" s="337"/>
      <c r="J25" s="103"/>
    </row>
    <row r="26" spans="1:10" ht="14.25" customHeight="1" x14ac:dyDescent="0.2">
      <c r="A26" s="282" t="s">
        <v>114</v>
      </c>
      <c r="B26" s="367"/>
      <c r="C26" s="367"/>
      <c r="D26" s="368"/>
      <c r="E26" s="338"/>
      <c r="F26" s="337"/>
      <c r="G26" s="103"/>
      <c r="H26" s="338"/>
      <c r="I26" s="337"/>
      <c r="J26" s="103"/>
    </row>
    <row r="27" spans="1:10" ht="14.25" customHeight="1" x14ac:dyDescent="0.2">
      <c r="A27" s="282" t="s">
        <v>115</v>
      </c>
      <c r="B27" s="367"/>
      <c r="C27" s="367"/>
      <c r="D27" s="368"/>
      <c r="E27" s="338"/>
      <c r="F27" s="337"/>
      <c r="G27" s="103"/>
      <c r="H27" s="338"/>
      <c r="I27" s="337"/>
      <c r="J27" s="103"/>
    </row>
    <row r="28" spans="1:10" ht="14.25" customHeight="1" x14ac:dyDescent="0.2">
      <c r="A28" s="282" t="s">
        <v>116</v>
      </c>
      <c r="B28" s="367"/>
      <c r="C28" s="367"/>
      <c r="D28" s="368"/>
      <c r="E28" s="338"/>
      <c r="F28" s="337"/>
      <c r="G28" s="103"/>
      <c r="H28" s="338"/>
      <c r="I28" s="337"/>
      <c r="J28" s="103"/>
    </row>
    <row r="29" spans="1:10" ht="14.25" customHeight="1" x14ac:dyDescent="0.2">
      <c r="A29" s="282" t="s">
        <v>117</v>
      </c>
      <c r="B29" s="367"/>
      <c r="C29" s="367"/>
      <c r="D29" s="368"/>
      <c r="E29" s="338"/>
      <c r="F29" s="337"/>
      <c r="G29" s="103"/>
      <c r="H29" s="338"/>
      <c r="I29" s="337"/>
      <c r="J29" s="103"/>
    </row>
    <row r="30" spans="1:10" ht="14.25" customHeight="1" x14ac:dyDescent="0.2">
      <c r="A30" s="282" t="s">
        <v>118</v>
      </c>
      <c r="B30" s="367"/>
      <c r="C30" s="367"/>
      <c r="D30" s="368"/>
      <c r="E30" s="338"/>
      <c r="F30" s="337"/>
      <c r="G30" s="103"/>
      <c r="H30" s="338"/>
      <c r="I30" s="337"/>
      <c r="J30" s="103"/>
    </row>
    <row r="31" spans="1:10" ht="14.25" customHeight="1" x14ac:dyDescent="0.2">
      <c r="A31" s="282" t="s">
        <v>119</v>
      </c>
      <c r="B31" s="367"/>
      <c r="C31" s="367"/>
      <c r="D31" s="368"/>
      <c r="E31" s="338"/>
      <c r="F31" s="337"/>
      <c r="G31" s="103"/>
      <c r="H31" s="338"/>
      <c r="I31" s="337"/>
      <c r="J31" s="103"/>
    </row>
    <row r="32" spans="1:10" ht="14.25" customHeight="1" x14ac:dyDescent="0.2">
      <c r="A32" s="282" t="s">
        <v>120</v>
      </c>
      <c r="B32" s="367"/>
      <c r="C32" s="367"/>
      <c r="D32" s="368"/>
      <c r="E32" s="338"/>
      <c r="F32" s="337"/>
      <c r="G32" s="103"/>
      <c r="H32" s="338"/>
      <c r="I32" s="337"/>
      <c r="J32" s="103"/>
    </row>
    <row r="33" spans="1:10" ht="14.25" customHeight="1" x14ac:dyDescent="0.2">
      <c r="A33" s="282" t="s">
        <v>121</v>
      </c>
      <c r="B33" s="367"/>
      <c r="C33" s="367"/>
      <c r="D33" s="368"/>
      <c r="E33" s="338"/>
      <c r="F33" s="337"/>
      <c r="G33" s="103"/>
      <c r="H33" s="338"/>
      <c r="I33" s="337"/>
      <c r="J33" s="103"/>
    </row>
    <row r="34" spans="1:10" ht="14.25" customHeight="1" x14ac:dyDescent="0.2">
      <c r="A34" s="282" t="s">
        <v>122</v>
      </c>
      <c r="B34" s="367"/>
      <c r="C34" s="367"/>
      <c r="D34" s="368"/>
      <c r="E34" s="338"/>
      <c r="F34" s="337"/>
      <c r="G34" s="103"/>
      <c r="H34" s="338"/>
      <c r="I34" s="337"/>
      <c r="J34" s="103"/>
    </row>
    <row r="35" spans="1:10" ht="14.25" customHeight="1" x14ac:dyDescent="0.2">
      <c r="A35" s="282" t="s">
        <v>123</v>
      </c>
      <c r="B35" s="367"/>
      <c r="C35" s="367"/>
      <c r="D35" s="368"/>
      <c r="E35" s="338"/>
      <c r="F35" s="337"/>
      <c r="G35" s="103"/>
      <c r="H35" s="338"/>
      <c r="I35" s="337"/>
      <c r="J35" s="103"/>
    </row>
    <row r="36" spans="1:10" ht="14.25" customHeight="1" x14ac:dyDescent="0.2">
      <c r="A36" s="282" t="s">
        <v>124</v>
      </c>
      <c r="B36" s="367"/>
      <c r="C36" s="367"/>
      <c r="D36" s="368"/>
      <c r="E36" s="338"/>
      <c r="F36" s="337"/>
      <c r="G36" s="103"/>
      <c r="H36" s="338"/>
      <c r="I36" s="337"/>
      <c r="J36" s="103"/>
    </row>
    <row r="37" spans="1:10" ht="14.25" customHeight="1" x14ac:dyDescent="0.2">
      <c r="A37" s="282" t="s">
        <v>125</v>
      </c>
      <c r="B37" s="367"/>
      <c r="C37" s="367"/>
      <c r="D37" s="368"/>
      <c r="E37" s="338"/>
      <c r="F37" s="337"/>
      <c r="G37" s="103"/>
      <c r="H37" s="338"/>
      <c r="I37" s="337"/>
      <c r="J37" s="103"/>
    </row>
    <row r="38" spans="1:10" ht="14.25" customHeight="1" x14ac:dyDescent="0.2">
      <c r="A38" s="282" t="s">
        <v>126</v>
      </c>
      <c r="B38" s="367"/>
      <c r="C38" s="367"/>
      <c r="D38" s="368"/>
      <c r="E38" s="338"/>
      <c r="F38" s="337"/>
      <c r="G38" s="103"/>
      <c r="H38" s="338"/>
      <c r="I38" s="337"/>
      <c r="J38" s="103"/>
    </row>
    <row r="39" spans="1:10" ht="14.25" customHeight="1" x14ac:dyDescent="0.2">
      <c r="A39" s="282" t="s">
        <v>127</v>
      </c>
      <c r="B39" s="367"/>
      <c r="C39" s="367"/>
      <c r="D39" s="368"/>
      <c r="E39" s="338"/>
      <c r="F39" s="337"/>
      <c r="G39" s="103"/>
      <c r="H39" s="338"/>
      <c r="I39" s="337"/>
      <c r="J39" s="103"/>
    </row>
    <row r="40" spans="1:10" ht="14.25" customHeight="1" x14ac:dyDescent="0.2">
      <c r="A40" s="282" t="s">
        <v>128</v>
      </c>
      <c r="B40" s="367"/>
      <c r="C40" s="367"/>
      <c r="D40" s="368"/>
      <c r="E40" s="338"/>
      <c r="F40" s="337"/>
      <c r="G40" s="103"/>
      <c r="H40" s="338"/>
      <c r="I40" s="337"/>
      <c r="J40" s="103"/>
    </row>
    <row r="41" spans="1:10" ht="14.25" customHeight="1" x14ac:dyDescent="0.2">
      <c r="A41" s="282" t="s">
        <v>129</v>
      </c>
      <c r="B41" s="367"/>
      <c r="C41" s="367"/>
      <c r="D41" s="368"/>
      <c r="E41" s="338"/>
      <c r="F41" s="337"/>
      <c r="G41" s="103"/>
      <c r="H41" s="338"/>
      <c r="I41" s="337"/>
      <c r="J41" s="103"/>
    </row>
    <row r="42" spans="1:10" ht="14.25" customHeight="1" x14ac:dyDescent="0.2">
      <c r="A42" s="282" t="s">
        <v>130</v>
      </c>
      <c r="B42" s="367"/>
      <c r="C42" s="367"/>
      <c r="D42" s="368"/>
      <c r="E42" s="338"/>
      <c r="F42" s="337"/>
      <c r="G42" s="103"/>
      <c r="H42" s="338"/>
      <c r="I42" s="337"/>
      <c r="J42" s="103"/>
    </row>
    <row r="43" spans="1:10" ht="14.25" customHeight="1" x14ac:dyDescent="0.2">
      <c r="A43" s="282" t="s">
        <v>131</v>
      </c>
      <c r="B43" s="367"/>
      <c r="C43" s="367"/>
      <c r="D43" s="368"/>
      <c r="E43" s="338"/>
      <c r="F43" s="337"/>
      <c r="G43" s="103"/>
      <c r="H43" s="338"/>
      <c r="I43" s="337"/>
      <c r="J43" s="103"/>
    </row>
    <row r="44" spans="1:10" ht="14.25" customHeight="1" thickBot="1" x14ac:dyDescent="0.25">
      <c r="A44" s="294" t="s">
        <v>132</v>
      </c>
      <c r="B44" s="532" t="s">
        <v>133</v>
      </c>
      <c r="C44" s="532"/>
      <c r="D44" s="533"/>
      <c r="E44" s="338"/>
      <c r="F44" s="337"/>
      <c r="G44" s="103"/>
      <c r="H44" s="338"/>
      <c r="I44" s="337"/>
      <c r="J44" s="103"/>
    </row>
    <row r="45" spans="1:10" ht="27" customHeight="1" thickBot="1" x14ac:dyDescent="0.25">
      <c r="A45" s="281">
        <v>36</v>
      </c>
      <c r="B45" s="551" t="s">
        <v>382</v>
      </c>
      <c r="C45" s="551"/>
      <c r="D45" s="552"/>
      <c r="E45" s="146" t="s">
        <v>68</v>
      </c>
      <c r="F45" s="147" t="s">
        <v>68</v>
      </c>
      <c r="G45" s="104">
        <f>SUM(G10:G44)</f>
        <v>0</v>
      </c>
      <c r="H45" s="146" t="s">
        <v>68</v>
      </c>
      <c r="I45" s="147" t="s">
        <v>68</v>
      </c>
      <c r="J45" s="104">
        <f>SUM(J10:J44)</f>
        <v>0</v>
      </c>
    </row>
    <row r="46" spans="1:10" ht="14.25" customHeight="1" x14ac:dyDescent="0.2">
      <c r="A46" s="536" t="s">
        <v>134</v>
      </c>
      <c r="B46" s="537"/>
      <c r="C46" s="537"/>
      <c r="D46" s="537"/>
      <c r="E46" s="537"/>
      <c r="F46" s="537"/>
      <c r="G46" s="537"/>
      <c r="H46" s="537"/>
      <c r="I46" s="537"/>
      <c r="J46" s="538"/>
    </row>
    <row r="47" spans="1:10" ht="14.25" customHeight="1" x14ac:dyDescent="0.2">
      <c r="A47" s="548" t="str">
        <f>'A.1. Provider Information'!$A$96</f>
        <v>OMB #0398-1148   CMS-10398 (#43)</v>
      </c>
      <c r="B47" s="549"/>
      <c r="C47" s="549"/>
      <c r="D47" s="549"/>
      <c r="E47" s="549"/>
      <c r="F47" s="549"/>
      <c r="G47" s="549"/>
      <c r="H47" s="549"/>
      <c r="I47" s="549"/>
      <c r="J47" s="550"/>
    </row>
    <row r="48" spans="1:10" ht="14.25" customHeight="1" x14ac:dyDescent="0.2">
      <c r="A48" s="534" t="s">
        <v>48</v>
      </c>
      <c r="B48" s="535"/>
      <c r="C48" s="535"/>
      <c r="D48" s="535"/>
      <c r="E48" s="535"/>
      <c r="F48" s="535"/>
      <c r="G48" s="535"/>
      <c r="H48" s="535"/>
      <c r="I48" s="535"/>
      <c r="J48" s="385"/>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algorithmName="SHA-512" hashValue="4cwkCxNlm0qGLLEPyrvhwARs0CNoG77VZqeI7HM9Kshsb6GgSpw/TtPxtrnb5A4ZNE84e/bhlVHwVAxJkxr9Uw==" saltValue="SozKgIHfZVL/kgJO2yykDg==" spinCount="100000" sheet="1" formatColumns="0" formatRows="0"/>
  <customSheetViews>
    <customSheetView guid="{E2D1A495-8887-4962-A155-52A1ACC89596}" showPageBreaks="1" showGridLines="0" printArea="1">
      <selection activeCell="C25" sqref="C25"/>
      <colBreaks count="1" manualBreakCount="1">
        <brk id="9" max="1048575" man="1"/>
      </colBreaks>
      <pageMargins left="0" right="0" top="0" bottom="0" header="0" footer="0"/>
      <pageSetup scale="68" orientation="portrait" r:id="rId1"/>
    </customSheetView>
  </customSheetViews>
  <mergeCells count="53">
    <mergeCell ref="A7:B7"/>
    <mergeCell ref="C7:J7"/>
    <mergeCell ref="A47:J47"/>
    <mergeCell ref="A8:J8"/>
    <mergeCell ref="B19:D19"/>
    <mergeCell ref="B20:D20"/>
    <mergeCell ref="B21:D21"/>
    <mergeCell ref="B37:D37"/>
    <mergeCell ref="B36:D36"/>
    <mergeCell ref="B35:D35"/>
    <mergeCell ref="B25:D25"/>
    <mergeCell ref="B26:D26"/>
    <mergeCell ref="B27:D27"/>
    <mergeCell ref="B34:D34"/>
    <mergeCell ref="B43:D43"/>
    <mergeCell ref="B45:D45"/>
    <mergeCell ref="C3:J3"/>
    <mergeCell ref="C4:J4"/>
    <mergeCell ref="F5:J5"/>
    <mergeCell ref="F6:J6"/>
    <mergeCell ref="A1:J1"/>
    <mergeCell ref="A2:J2"/>
    <mergeCell ref="A4:B4"/>
    <mergeCell ref="A5:B5"/>
    <mergeCell ref="A6:B6"/>
    <mergeCell ref="A48:J48"/>
    <mergeCell ref="A3:B3"/>
    <mergeCell ref="A46:J46"/>
    <mergeCell ref="B12:D12"/>
    <mergeCell ref="B13:D13"/>
    <mergeCell ref="B14:D14"/>
    <mergeCell ref="B15:D15"/>
    <mergeCell ref="B16:D16"/>
    <mergeCell ref="B10:D10"/>
    <mergeCell ref="B11:D11"/>
    <mergeCell ref="A9:D9"/>
    <mergeCell ref="B17:D17"/>
    <mergeCell ref="B18:D18"/>
    <mergeCell ref="B22:D22"/>
    <mergeCell ref="B23:D23"/>
    <mergeCell ref="B24:D24"/>
    <mergeCell ref="B40:D40"/>
    <mergeCell ref="B39:D39"/>
    <mergeCell ref="B28:D28"/>
    <mergeCell ref="B44:D44"/>
    <mergeCell ref="B33:D33"/>
    <mergeCell ref="B32:D32"/>
    <mergeCell ref="B31:D31"/>
    <mergeCell ref="B30:D30"/>
    <mergeCell ref="B29:D29"/>
    <mergeCell ref="B38:D38"/>
    <mergeCell ref="B42:D42"/>
    <mergeCell ref="B41:D41"/>
  </mergeCells>
  <conditionalFormatting sqref="A3 A7">
    <cfRule type="expression" dxfId="205" priority="9">
      <formula>$G$9</formula>
    </cfRule>
  </conditionalFormatting>
  <conditionalFormatting sqref="A3">
    <cfRule type="expression" dxfId="204" priority="5">
      <formula>TEXT(#REF!,"0000")="TRUE"</formula>
    </cfRule>
    <cfRule type="expression" dxfId="203" priority="7">
      <formula>$H$9</formula>
    </cfRule>
    <cfRule type="expression" dxfId="202" priority="14">
      <formula>#REF!</formula>
    </cfRule>
  </conditionalFormatting>
  <conditionalFormatting sqref="A5">
    <cfRule type="expression" dxfId="201" priority="6">
      <formula>$G$9</formula>
    </cfRule>
  </conditionalFormatting>
  <conditionalFormatting sqref="C5:D5">
    <cfRule type="expression" dxfId="200" priority="1">
      <formula>#REF!</formula>
    </cfRule>
  </conditionalFormatting>
  <conditionalFormatting sqref="C5:F5">
    <cfRule type="expression" dxfId="199" priority="3">
      <formula>#REF!</formula>
    </cfRule>
  </conditionalFormatting>
  <conditionalFormatting sqref="D6 F6">
    <cfRule type="expression" dxfId="198" priority="4">
      <formula>TEXT(#REF!,"0000")="TRUE"</formula>
    </cfRule>
  </conditionalFormatting>
  <conditionalFormatting sqref="D6">
    <cfRule type="expression" dxfId="197" priority="2">
      <formula>TEXT(#REF!,"0000")="TRUE"</formula>
    </cfRule>
  </conditionalFormatting>
  <dataValidations xWindow="286" yWindow="398" count="21">
    <dataValidation allowBlank="1" showInputMessage="1" showErrorMessage="1" promptTitle="Decrease - Line Number" prompt="Enter the corresponding line number for the expense category for cost reclassification from the Trial Balance tab. See Cost Report Instructions for example." sqref="I10:I43" xr:uid="{00000000-0002-0000-0200-000000000000}"/>
    <dataValidation allowBlank="1" showInputMessage="1" showErrorMessage="1" promptTitle="Decrease - Expense Category" prompt="Enter the expense category for cost reclassification from the Trial Balance tab. See Cost Report Instructions for example." sqref="H10:H43" xr:uid="{00000000-0002-0000-0200-000001000000}"/>
    <dataValidation allowBlank="1" showInputMessage="1" showErrorMessage="1" promptTitle="Increase - Line Number" prompt="Enter the corresponding line number for the expense category for cost reclassification from the Trial Balance tab. See Cost Report Instructions for example." sqref="F10:F43" xr:uid="{00000000-0002-0000-0200-000002000000}"/>
    <dataValidation allowBlank="1" showInputMessage="1" showErrorMessage="1" promptTitle="Increase - Expense Category" prompt="Enter the expense category for cost reclassification from the Trial Balance tab. See Cost Report Instructions for example." sqref="E10:E43" xr:uid="{00000000-0002-0000-0200-000003000000}"/>
    <dataValidation allowBlank="1" showInputMessage="1" showErrorMessage="1" promptTitle="Decrease - Line Number" prompt="Enter the corresponding line numbers for the expense category subtotal for additional cost reclassification (beyond 34 listed in this tab) from the Comments tab. " sqref="I44" xr:uid="{00000000-0002-0000-0200-000004000000}"/>
    <dataValidation allowBlank="1" showInputMessage="1" showErrorMessage="1" promptTitle="Decrease - Expense Category" prompt="Enter the expense category subtotal for any additional cost reclassifications (beyond 34 listed in this tab) from the Comments tab. " sqref="H44" xr:uid="{00000000-0002-0000-0200-000005000000}"/>
    <dataValidation allowBlank="1" showInputMessage="1" showErrorMessage="1" promptTitle="Increase - Line Number" prompt="Enter the corresponding line numbers for the expense category subtotal for any additional cost reclassification (beyond 34 listed in this tab) from the Comments tab. " sqref="F44" xr:uid="{00000000-0002-0000-0200-000006000000}"/>
    <dataValidation allowBlank="1" showInputMessage="1" showErrorMessage="1" promptTitle="Increase - Expense Category" prompt="Enter the expense category subtotal for any additional cost reclassifications (beyond 34 listed in this tab) from the Comments tab. " sqref="E44" xr:uid="{00000000-0002-0000-0200-000007000000}"/>
    <dataValidation allowBlank="1" showInputMessage="1" showErrorMessage="1" promptTitle="Explanation of Entry" prompt="Enter the explanation for the reclassification entry." sqref="B10:D43" xr:uid="{00000000-0002-0000-0200-000008000000}"/>
    <dataValidation allowBlank="1" showInputMessage="1" showErrorMessage="1" promptTitle="Decrease - Amount" prompt="This auto populates the total dollar decrease in expense cost being reclassified (sum of column 3 must equal sum of column 6)." sqref="J45" xr:uid="{00000000-0002-0000-0200-000009000000}"/>
    <dataValidation allowBlank="1" showInputMessage="1" showErrorMessage="1" promptTitle="Increase - Amount" prompt="This auto populates the total dollar increase in expense cost being reclassified (sum of column 3 must equal sum of column 6)." sqref="G45" xr:uid="{00000000-0002-0000-0200-00000A000000}"/>
    <dataValidation allowBlank="1" showInputMessage="1" showErrorMessage="1" promptTitle="Increase - Amount" prompt="Enter the subtotal increase in expense cost being reclassified from the Comments tab for any additional cost reclassifications (beyond 34 listed in this tab). _x000a__x000a_This amount should be transferred to Trial Balance worksheet, column 4 as appropriate." sqref="G44" xr:uid="{00000000-0002-0000-0200-00000B000000}"/>
    <dataValidation allowBlank="1" showInputMessage="1" showErrorMessage="1" promptTitle="Decrease - Amount" prompt="Enter the subtotal decrease in expense cost being reclassified from the Comments tab for any additional cost reclassifications (beyond 34 listed in this tab). _x000a__x000a_This amount should be transferred to Trial Balance worksheet, column 4 as appropriate." sqref="J44" xr:uid="{00000000-0002-0000-0200-00000C000000}"/>
    <dataValidation allowBlank="1" showInputMessage="1" showErrorMessage="1" promptTitle="Medicaid ID" prompt="This auto populates Medicaid ID from the Provider Information tab." sqref="C3:J3" xr:uid="{00000000-0002-0000-0200-00000D000000}"/>
    <dataValidation allowBlank="1" showInputMessage="1" showErrorMessage="1" promptTitle="NPI" prompt="This auto populates NPI from the Provider Information tab." sqref="C4:J4" xr:uid="{00000000-0002-0000-0200-00000E000000}"/>
    <dataValidation allowBlank="1" showInputMessage="1" showErrorMessage="1" promptTitle="Rate Period From" prompt="This auto populates the beginning date of the rate period from the Provider Information tab." sqref="D6" xr:uid="{00000000-0002-0000-0200-00000F000000}"/>
    <dataValidation allowBlank="1" showInputMessage="1" showErrorMessage="1" promptTitle="Reporting Period From" prompt="This auto populates the beginning date of the reporting period from the Provider Information tab." sqref="D5" xr:uid="{00000000-0002-0000-0200-000010000000}"/>
    <dataValidation allowBlank="1" showInputMessage="1" showErrorMessage="1" promptTitle="Reporting Period To" prompt="This auto populates the ending date of the reporting period from the Provider Information tab." sqref="F5:J5" xr:uid="{00000000-0002-0000-0200-000011000000}"/>
    <dataValidation allowBlank="1" showInputMessage="1" showErrorMessage="1" promptTitle="Rate Period To" prompt="This auto populates the ending date of the rate period from the Provider Information tab." sqref="F6:J6" xr:uid="{00000000-0002-0000-0200-000012000000}"/>
    <dataValidation allowBlank="1" showInputMessage="1" showErrorMessage="1" promptTitle="Increase - Amount" prompt="Enter the dollar increase in expense cost being reclassified from the Trial Balance tab. See Cost Report Instructions for example. _x000a__x000a_This amount should be transferred to the Trial Balance worksheet, column 4 as appropriate." sqref="G10:G43" xr:uid="{00000000-0002-0000-0200-000013000000}"/>
    <dataValidation allowBlank="1" showInputMessage="1" showErrorMessage="1" promptTitle="Decrease - Amount" prompt="Enter the dollar decrease in expense cost being reclassified from the Trial Balance tab. See Cost Report Instructions for example.  _x000a__x000a_This amount should be transferred to the Trial Balance worksheet, columns 4 as appropriate." sqref="J10:J43" xr:uid="{00000000-0002-0000-0200-000014000000}"/>
  </dataValidations>
  <pageMargins left="0.7" right="0.7" top="0.5" bottom="0.5" header="0.3" footer="0.3"/>
  <pageSetup scale="77" fitToHeight="0" orientation="portrait" r:id="rId2"/>
  <colBreaks count="1" manualBreakCount="1">
    <brk id="10" max="1048575" man="1"/>
  </colBreaks>
  <ignoredErrors>
    <ignoredError sqref="A10:A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J42"/>
  <sheetViews>
    <sheetView showGridLines="0" zoomScaleNormal="100" zoomScaleSheetLayoutView="80" zoomScalePageLayoutView="80" workbookViewId="0">
      <selection sqref="A1:H1"/>
    </sheetView>
  </sheetViews>
  <sheetFormatPr defaultColWidth="9" defaultRowHeight="12" x14ac:dyDescent="0.2"/>
  <cols>
    <col min="1" max="1" width="3.5" style="131" customWidth="1"/>
    <col min="2" max="2" width="14.625" style="131" customWidth="1"/>
    <col min="3" max="3" width="12.125" style="131" customWidth="1"/>
    <col min="4" max="4" width="12.5" style="131" customWidth="1"/>
    <col min="5" max="5" width="10" style="131" customWidth="1"/>
    <col min="6" max="6" width="13.125" style="131" customWidth="1"/>
    <col min="7" max="7" width="21.125" style="131" customWidth="1"/>
    <col min="8" max="8" width="14.625" style="131" customWidth="1"/>
    <col min="9" max="16384" width="9" style="131"/>
  </cols>
  <sheetData>
    <row r="1" spans="1:10" ht="14.25" customHeight="1" thickBot="1" x14ac:dyDescent="0.25">
      <c r="A1" s="364" t="s">
        <v>0</v>
      </c>
      <c r="B1" s="365"/>
      <c r="C1" s="365"/>
      <c r="D1" s="365"/>
      <c r="E1" s="365"/>
      <c r="F1" s="365"/>
      <c r="G1" s="365"/>
      <c r="H1" s="366"/>
      <c r="I1" s="143"/>
    </row>
    <row r="2" spans="1:10" s="134" customFormat="1" ht="5.25" customHeight="1" x14ac:dyDescent="0.2">
      <c r="A2" s="542" t="s">
        <v>49</v>
      </c>
      <c r="B2" s="543"/>
      <c r="C2" s="543"/>
      <c r="D2" s="543"/>
      <c r="E2" s="543"/>
      <c r="F2" s="543"/>
      <c r="G2" s="543"/>
      <c r="H2" s="544"/>
      <c r="I2" s="150"/>
    </row>
    <row r="3" spans="1:10" ht="14.25" customHeight="1" x14ac:dyDescent="0.2">
      <c r="A3" s="415" t="s">
        <v>2</v>
      </c>
      <c r="B3" s="416"/>
      <c r="C3" s="488" t="str">
        <f>IF('A.1. Provider Information'!$D$3="","",'A.1. Provider Information'!$D$3)</f>
        <v/>
      </c>
      <c r="D3" s="489"/>
      <c r="E3" s="489"/>
      <c r="F3" s="489"/>
      <c r="G3" s="489"/>
      <c r="H3" s="490"/>
    </row>
    <row r="4" spans="1:10" ht="14.25" customHeight="1" x14ac:dyDescent="0.2">
      <c r="A4" s="451" t="s">
        <v>3</v>
      </c>
      <c r="B4" s="452"/>
      <c r="C4" s="488" t="str">
        <f>IF('A.1. Provider Information'!$D$4="","",'A.1. Provider Information'!$D$4)</f>
        <v/>
      </c>
      <c r="D4" s="489"/>
      <c r="E4" s="489"/>
      <c r="F4" s="489"/>
      <c r="G4" s="489"/>
      <c r="H4" s="490"/>
    </row>
    <row r="5" spans="1:10" ht="14.25" customHeight="1" x14ac:dyDescent="0.2">
      <c r="A5" s="415" t="s">
        <v>4</v>
      </c>
      <c r="B5" s="416"/>
      <c r="C5" s="15" t="s">
        <v>5</v>
      </c>
      <c r="D5" s="115" t="str">
        <f>IF('A.1. Provider Information'!E5="","",'A.1. Provider Information'!$E$5)</f>
        <v/>
      </c>
      <c r="E5" s="44" t="s">
        <v>6</v>
      </c>
      <c r="F5" s="494" t="str">
        <f>IF('A.1. Provider Information'!$G$5="","",'A.1. Provider Information'!$G$5)</f>
        <v/>
      </c>
      <c r="G5" s="494"/>
      <c r="H5" s="495"/>
    </row>
    <row r="6" spans="1:10" ht="14.25" customHeight="1" x14ac:dyDescent="0.2">
      <c r="A6" s="453" t="s">
        <v>7</v>
      </c>
      <c r="B6" s="454"/>
      <c r="C6" s="18" t="s">
        <v>5</v>
      </c>
      <c r="D6" s="117" t="str">
        <f>IF('A.1. Provider Information'!$E$6="","",'A.1. Provider Information'!$E$6)</f>
        <v/>
      </c>
      <c r="E6" s="41" t="s">
        <v>6</v>
      </c>
      <c r="F6" s="494" t="str">
        <f>IF('A.1. Provider Information'!$G$6="","",'A.1. Provider Information'!$G$6)</f>
        <v/>
      </c>
      <c r="G6" s="494"/>
      <c r="H6" s="495"/>
    </row>
    <row r="7" spans="1:10" ht="14.25" customHeight="1" thickBot="1" x14ac:dyDescent="0.25">
      <c r="A7" s="455" t="s">
        <v>8</v>
      </c>
      <c r="B7" s="359"/>
      <c r="C7" s="568" t="s">
        <v>135</v>
      </c>
      <c r="D7" s="358"/>
      <c r="E7" s="358"/>
      <c r="F7" s="358"/>
      <c r="G7" s="358"/>
      <c r="H7" s="569"/>
      <c r="J7" s="13"/>
    </row>
    <row r="8" spans="1:10" ht="14.25" customHeight="1" thickBot="1" x14ac:dyDescent="0.25">
      <c r="A8" s="472" t="s">
        <v>136</v>
      </c>
      <c r="B8" s="472"/>
      <c r="C8" s="472"/>
      <c r="D8" s="472"/>
      <c r="E8" s="472"/>
      <c r="F8" s="472"/>
      <c r="G8" s="472"/>
      <c r="H8" s="472"/>
    </row>
    <row r="9" spans="1:10" ht="14.25" customHeight="1" x14ac:dyDescent="0.2">
      <c r="A9" s="482" t="s">
        <v>137</v>
      </c>
      <c r="B9" s="483"/>
      <c r="C9" s="483"/>
      <c r="D9" s="483"/>
      <c r="E9" s="483"/>
      <c r="F9" s="483"/>
      <c r="G9" s="483"/>
      <c r="H9" s="484"/>
    </row>
    <row r="10" spans="1:10" ht="54" customHeight="1" x14ac:dyDescent="0.2">
      <c r="A10" s="468" t="s">
        <v>55</v>
      </c>
      <c r="B10" s="469"/>
      <c r="C10" s="469"/>
      <c r="D10" s="470"/>
      <c r="E10" s="9" t="s">
        <v>138</v>
      </c>
      <c r="F10" s="9" t="s">
        <v>139</v>
      </c>
      <c r="G10" s="47" t="s">
        <v>140</v>
      </c>
      <c r="H10" s="55" t="s">
        <v>141</v>
      </c>
    </row>
    <row r="11" spans="1:10" ht="24.75" customHeight="1" x14ac:dyDescent="0.2">
      <c r="A11" s="288">
        <v>1</v>
      </c>
      <c r="B11" s="563" t="s">
        <v>392</v>
      </c>
      <c r="C11" s="563"/>
      <c r="D11" s="564"/>
      <c r="E11" s="339"/>
      <c r="F11" s="51"/>
      <c r="G11" s="340"/>
      <c r="H11" s="335"/>
    </row>
    <row r="12" spans="1:10" ht="14.25" customHeight="1" x14ac:dyDescent="0.2">
      <c r="A12" s="300">
        <v>2</v>
      </c>
      <c r="B12" s="553" t="s">
        <v>383</v>
      </c>
      <c r="C12" s="553"/>
      <c r="D12" s="554"/>
      <c r="E12" s="339"/>
      <c r="F12" s="51"/>
      <c r="G12" s="340"/>
      <c r="H12" s="336"/>
    </row>
    <row r="13" spans="1:10" ht="14.25" customHeight="1" x14ac:dyDescent="0.2">
      <c r="A13" s="300">
        <v>3</v>
      </c>
      <c r="B13" s="553" t="s">
        <v>384</v>
      </c>
      <c r="C13" s="553"/>
      <c r="D13" s="554"/>
      <c r="E13" s="339"/>
      <c r="F13" s="51"/>
      <c r="G13" s="340"/>
      <c r="H13" s="335"/>
    </row>
    <row r="14" spans="1:10" ht="14.25" customHeight="1" x14ac:dyDescent="0.2">
      <c r="A14" s="300">
        <v>4</v>
      </c>
      <c r="B14" s="553" t="s">
        <v>385</v>
      </c>
      <c r="C14" s="553"/>
      <c r="D14" s="554"/>
      <c r="E14" s="339"/>
      <c r="F14" s="51"/>
      <c r="G14" s="340"/>
      <c r="H14" s="335"/>
    </row>
    <row r="15" spans="1:10" ht="14.25" customHeight="1" x14ac:dyDescent="0.2">
      <c r="A15" s="300">
        <v>5</v>
      </c>
      <c r="B15" s="553" t="s">
        <v>386</v>
      </c>
      <c r="C15" s="553"/>
      <c r="D15" s="554"/>
      <c r="E15" s="339"/>
      <c r="F15" s="51"/>
      <c r="G15" s="340"/>
      <c r="H15" s="335"/>
    </row>
    <row r="16" spans="1:10" ht="24.75" customHeight="1" x14ac:dyDescent="0.2">
      <c r="A16" s="288">
        <v>6</v>
      </c>
      <c r="B16" s="563" t="s">
        <v>391</v>
      </c>
      <c r="C16" s="563"/>
      <c r="D16" s="564"/>
      <c r="E16" s="339"/>
      <c r="F16" s="51"/>
      <c r="G16" s="340"/>
      <c r="H16" s="335"/>
    </row>
    <row r="17" spans="1:8" ht="14.25" customHeight="1" x14ac:dyDescent="0.2">
      <c r="A17" s="300">
        <v>7</v>
      </c>
      <c r="B17" s="553" t="s">
        <v>387</v>
      </c>
      <c r="C17" s="553"/>
      <c r="D17" s="554"/>
      <c r="E17" s="339"/>
      <c r="F17" s="51"/>
      <c r="G17" s="340"/>
      <c r="H17" s="335"/>
    </row>
    <row r="18" spans="1:8" ht="14.25" customHeight="1" x14ac:dyDescent="0.2">
      <c r="A18" s="300">
        <v>8</v>
      </c>
      <c r="B18" s="553" t="s">
        <v>388</v>
      </c>
      <c r="C18" s="553"/>
      <c r="D18" s="554"/>
      <c r="E18" s="339"/>
      <c r="F18" s="51"/>
      <c r="G18" s="340"/>
      <c r="H18" s="335"/>
    </row>
    <row r="19" spans="1:8" ht="14.25" customHeight="1" x14ac:dyDescent="0.2">
      <c r="A19" s="300">
        <v>9</v>
      </c>
      <c r="B19" s="553" t="s">
        <v>356</v>
      </c>
      <c r="C19" s="553"/>
      <c r="D19" s="554"/>
      <c r="E19" s="339"/>
      <c r="F19" s="51"/>
      <c r="G19" s="340"/>
      <c r="H19" s="335"/>
    </row>
    <row r="20" spans="1:8" ht="14.25" customHeight="1" x14ac:dyDescent="0.2">
      <c r="A20" s="300">
        <v>10</v>
      </c>
      <c r="B20" s="553" t="s">
        <v>357</v>
      </c>
      <c r="C20" s="553"/>
      <c r="D20" s="554"/>
      <c r="E20" s="339"/>
      <c r="F20" s="14"/>
      <c r="G20" s="340"/>
      <c r="H20" s="335"/>
    </row>
    <row r="21" spans="1:8" ht="25.5" customHeight="1" thickBot="1" x14ac:dyDescent="0.25">
      <c r="A21" s="301">
        <v>11</v>
      </c>
      <c r="B21" s="555" t="s">
        <v>390</v>
      </c>
      <c r="C21" s="555"/>
      <c r="D21" s="556"/>
      <c r="E21" s="156" t="s">
        <v>68</v>
      </c>
      <c r="F21" s="48"/>
      <c r="G21" s="161" t="s">
        <v>68</v>
      </c>
      <c r="H21" s="164" t="s">
        <v>68</v>
      </c>
    </row>
    <row r="22" spans="1:8" ht="14.25" customHeight="1" thickBot="1" x14ac:dyDescent="0.25">
      <c r="A22" s="302">
        <v>12</v>
      </c>
      <c r="B22" s="561" t="s">
        <v>389</v>
      </c>
      <c r="C22" s="561"/>
      <c r="D22" s="562"/>
      <c r="E22" s="161" t="s">
        <v>68</v>
      </c>
      <c r="F22" s="97">
        <f>SUM(F11:F21)</f>
        <v>0</v>
      </c>
      <c r="G22" s="161" t="s">
        <v>68</v>
      </c>
      <c r="H22" s="164" t="s">
        <v>68</v>
      </c>
    </row>
    <row r="23" spans="1:8" ht="18" customHeight="1" thickBot="1" x14ac:dyDescent="0.25">
      <c r="A23" s="472" t="s">
        <v>142</v>
      </c>
      <c r="B23" s="472"/>
      <c r="C23" s="472"/>
      <c r="D23" s="472"/>
      <c r="E23" s="472"/>
      <c r="F23" s="472"/>
      <c r="G23" s="472"/>
      <c r="H23" s="472"/>
    </row>
    <row r="24" spans="1:8" ht="14.25" customHeight="1" x14ac:dyDescent="0.2">
      <c r="A24" s="482" t="s">
        <v>143</v>
      </c>
      <c r="B24" s="483"/>
      <c r="C24" s="483"/>
      <c r="D24" s="483"/>
      <c r="E24" s="483"/>
      <c r="F24" s="483"/>
      <c r="G24" s="483"/>
      <c r="H24" s="483"/>
    </row>
    <row r="25" spans="1:8" ht="54" customHeight="1" x14ac:dyDescent="0.2">
      <c r="A25" s="468" t="s">
        <v>55</v>
      </c>
      <c r="B25" s="469"/>
      <c r="C25" s="469"/>
      <c r="D25" s="470"/>
      <c r="E25" s="9" t="s">
        <v>138</v>
      </c>
      <c r="F25" s="9" t="s">
        <v>139</v>
      </c>
      <c r="G25" s="47" t="s">
        <v>140</v>
      </c>
      <c r="H25" s="55" t="s">
        <v>141</v>
      </c>
    </row>
    <row r="26" spans="1:8" ht="14.25" customHeight="1" x14ac:dyDescent="0.2">
      <c r="A26" s="300">
        <v>13</v>
      </c>
      <c r="B26" s="553" t="s">
        <v>393</v>
      </c>
      <c r="C26" s="553"/>
      <c r="D26" s="554"/>
      <c r="E26" s="165" t="s">
        <v>144</v>
      </c>
      <c r="F26" s="51"/>
      <c r="G26" s="341"/>
      <c r="H26" s="333"/>
    </row>
    <row r="27" spans="1:8" ht="14.25" customHeight="1" x14ac:dyDescent="0.2">
      <c r="A27" s="300">
        <v>14</v>
      </c>
      <c r="B27" s="553" t="s">
        <v>394</v>
      </c>
      <c r="C27" s="553"/>
      <c r="D27" s="554"/>
      <c r="E27" s="165" t="s">
        <v>144</v>
      </c>
      <c r="F27" s="51"/>
      <c r="G27" s="341"/>
      <c r="H27" s="334"/>
    </row>
    <row r="28" spans="1:8" ht="25.5" customHeight="1" x14ac:dyDescent="0.2">
      <c r="A28" s="288">
        <v>15</v>
      </c>
      <c r="B28" s="563" t="s">
        <v>402</v>
      </c>
      <c r="C28" s="563"/>
      <c r="D28" s="564"/>
      <c r="E28" s="165" t="s">
        <v>144</v>
      </c>
      <c r="F28" s="51"/>
      <c r="G28" s="341"/>
      <c r="H28" s="334"/>
    </row>
    <row r="29" spans="1:8" ht="14.25" customHeight="1" x14ac:dyDescent="0.2">
      <c r="A29" s="300">
        <v>16</v>
      </c>
      <c r="B29" s="553" t="s">
        <v>395</v>
      </c>
      <c r="C29" s="553"/>
      <c r="D29" s="554"/>
      <c r="E29" s="165" t="s">
        <v>144</v>
      </c>
      <c r="F29" s="51"/>
      <c r="G29" s="341"/>
      <c r="H29" s="334"/>
    </row>
    <row r="30" spans="1:8" ht="14.25" customHeight="1" x14ac:dyDescent="0.2">
      <c r="A30" s="300">
        <v>17</v>
      </c>
      <c r="B30" s="553" t="s">
        <v>396</v>
      </c>
      <c r="C30" s="553"/>
      <c r="D30" s="554"/>
      <c r="E30" s="165" t="s">
        <v>144</v>
      </c>
      <c r="F30" s="51"/>
      <c r="G30" s="341"/>
      <c r="H30" s="334"/>
    </row>
    <row r="31" spans="1:8" ht="14.25" customHeight="1" x14ac:dyDescent="0.2">
      <c r="A31" s="300">
        <v>18</v>
      </c>
      <c r="B31" s="553" t="s">
        <v>397</v>
      </c>
      <c r="C31" s="553"/>
      <c r="D31" s="554"/>
      <c r="E31" s="165" t="s">
        <v>144</v>
      </c>
      <c r="F31" s="51"/>
      <c r="G31" s="341"/>
      <c r="H31" s="334"/>
    </row>
    <row r="32" spans="1:8" ht="14.25" customHeight="1" x14ac:dyDescent="0.2">
      <c r="A32" s="300">
        <v>19</v>
      </c>
      <c r="B32" s="553" t="s">
        <v>398</v>
      </c>
      <c r="C32" s="553"/>
      <c r="D32" s="554"/>
      <c r="E32" s="165" t="s">
        <v>144</v>
      </c>
      <c r="F32" s="51"/>
      <c r="G32" s="341"/>
      <c r="H32" s="334"/>
    </row>
    <row r="33" spans="1:8" ht="14.25" customHeight="1" x14ac:dyDescent="0.2">
      <c r="A33" s="300">
        <v>20</v>
      </c>
      <c r="B33" s="553" t="s">
        <v>399</v>
      </c>
      <c r="C33" s="553"/>
      <c r="D33" s="554"/>
      <c r="E33" s="165" t="s">
        <v>144</v>
      </c>
      <c r="F33" s="51"/>
      <c r="G33" s="341"/>
      <c r="H33" s="334"/>
    </row>
    <row r="34" spans="1:8" ht="14.25" customHeight="1" x14ac:dyDescent="0.2">
      <c r="A34" s="300">
        <v>21</v>
      </c>
      <c r="B34" s="553" t="s">
        <v>400</v>
      </c>
      <c r="C34" s="553"/>
      <c r="D34" s="554"/>
      <c r="E34" s="165" t="s">
        <v>144</v>
      </c>
      <c r="F34" s="51"/>
      <c r="G34" s="341"/>
      <c r="H34" s="334"/>
    </row>
    <row r="35" spans="1:8" ht="25.5" customHeight="1" thickBot="1" x14ac:dyDescent="0.25">
      <c r="A35" s="301">
        <v>22</v>
      </c>
      <c r="B35" s="555" t="s">
        <v>403</v>
      </c>
      <c r="C35" s="555"/>
      <c r="D35" s="556"/>
      <c r="E35" s="166" t="s">
        <v>144</v>
      </c>
      <c r="F35" s="48"/>
      <c r="G35" s="161" t="s">
        <v>68</v>
      </c>
      <c r="H35" s="164" t="s">
        <v>68</v>
      </c>
    </row>
    <row r="36" spans="1:8" ht="14.25" customHeight="1" thickBot="1" x14ac:dyDescent="0.25">
      <c r="A36" s="303">
        <v>23</v>
      </c>
      <c r="B36" s="557" t="s">
        <v>404</v>
      </c>
      <c r="C36" s="557"/>
      <c r="D36" s="558"/>
      <c r="E36" s="167" t="s">
        <v>144</v>
      </c>
      <c r="F36" s="98">
        <f>SUM(F26:F35)</f>
        <v>0</v>
      </c>
      <c r="G36" s="160" t="s">
        <v>68</v>
      </c>
      <c r="H36" s="168" t="s">
        <v>68</v>
      </c>
    </row>
    <row r="37" spans="1:8" ht="14.25" customHeight="1" thickTop="1" thickBot="1" x14ac:dyDescent="0.25">
      <c r="A37" s="304">
        <v>24</v>
      </c>
      <c r="B37" s="559" t="s">
        <v>401</v>
      </c>
      <c r="C37" s="559"/>
      <c r="D37" s="560"/>
      <c r="E37" s="161" t="s">
        <v>68</v>
      </c>
      <c r="F37" s="97">
        <f>F36+F22</f>
        <v>0</v>
      </c>
      <c r="G37" s="169" t="s">
        <v>68</v>
      </c>
      <c r="H37" s="164" t="s">
        <v>68</v>
      </c>
    </row>
    <row r="38" spans="1:8" ht="37.5" customHeight="1" x14ac:dyDescent="0.2">
      <c r="A38" s="565" t="s">
        <v>145</v>
      </c>
      <c r="B38" s="566"/>
      <c r="C38" s="566"/>
      <c r="D38" s="566"/>
      <c r="E38" s="566"/>
      <c r="F38" s="566"/>
      <c r="G38" s="566"/>
      <c r="H38" s="567"/>
    </row>
    <row r="39" spans="1:8" ht="14.25" customHeight="1" x14ac:dyDescent="0.2">
      <c r="A39" s="570" t="s">
        <v>146</v>
      </c>
      <c r="B39" s="356"/>
      <c r="C39" s="356"/>
      <c r="D39" s="356"/>
      <c r="E39" s="356"/>
      <c r="F39" s="356"/>
      <c r="G39" s="356"/>
      <c r="H39" s="357"/>
    </row>
    <row r="40" spans="1:8" ht="14.25" customHeight="1" x14ac:dyDescent="0.2">
      <c r="A40" s="570" t="s">
        <v>147</v>
      </c>
      <c r="B40" s="356"/>
      <c r="C40" s="356"/>
      <c r="D40" s="356"/>
      <c r="E40" s="356"/>
      <c r="F40" s="356"/>
      <c r="G40" s="356"/>
      <c r="H40" s="357"/>
    </row>
    <row r="41" spans="1:8" ht="14.25" customHeight="1" x14ac:dyDescent="0.2">
      <c r="A41" s="534" t="str">
        <f>'A.1. Provider Information'!$A$96</f>
        <v>OMB #0398-1148   CMS-10398 (#43)</v>
      </c>
      <c r="B41" s="535"/>
      <c r="C41" s="535"/>
      <c r="D41" s="535"/>
      <c r="E41" s="535"/>
      <c r="F41" s="535"/>
      <c r="G41" s="535"/>
      <c r="H41" s="385"/>
    </row>
    <row r="42" spans="1:8" x14ac:dyDescent="0.2">
      <c r="A42" s="534" t="s">
        <v>48</v>
      </c>
      <c r="B42" s="535"/>
      <c r="C42" s="535"/>
      <c r="D42" s="535"/>
      <c r="E42" s="535"/>
      <c r="F42" s="535"/>
      <c r="G42" s="535"/>
      <c r="H42" s="385"/>
    </row>
  </sheetData>
  <sheetProtection algorithmName="SHA-512" hashValue="2kZpkp7pTXmOC3e2XNtKTOOKIk+qqWtX6QHTMkCkbh7yNxza3F67ZGERExC1y5CSEPhT/m4dgm5iEaLzlDGgWw==" saltValue="cDMOIgj2t+Z0MkZJGcEgXA==" spinCount="100000" sheet="1" formatColumns="0" formatRows="0"/>
  <customSheetViews>
    <customSheetView guid="{E2D1A495-8887-4962-A155-52A1ACC89596}" showPageBreaks="1" showGridLines="0" printArea="1">
      <selection activeCell="E4" sqref="E4"/>
      <colBreaks count="1" manualBreakCount="1">
        <brk id="8" max="1048575" man="1"/>
      </colBreaks>
      <pageMargins left="0" right="0" top="0" bottom="0" header="0" footer="0"/>
      <pageSetup scale="68" orientation="portrait" r:id="rId1"/>
    </customSheetView>
  </customSheetViews>
  <mergeCells count="47">
    <mergeCell ref="A41:H41"/>
    <mergeCell ref="A39:H39"/>
    <mergeCell ref="A40:H40"/>
    <mergeCell ref="A2:H2"/>
    <mergeCell ref="A8:H8"/>
    <mergeCell ref="A9:H9"/>
    <mergeCell ref="A24:H24"/>
    <mergeCell ref="A3:B3"/>
    <mergeCell ref="A4:B4"/>
    <mergeCell ref="A5:B5"/>
    <mergeCell ref="A6:B6"/>
    <mergeCell ref="A7:B7"/>
    <mergeCell ref="B11:D11"/>
    <mergeCell ref="B12:D12"/>
    <mergeCell ref="B13:D13"/>
    <mergeCell ref="B14:D14"/>
    <mergeCell ref="A42:H42"/>
    <mergeCell ref="A38:H38"/>
    <mergeCell ref="A25:D25"/>
    <mergeCell ref="A1:H1"/>
    <mergeCell ref="A10:D10"/>
    <mergeCell ref="C3:H3"/>
    <mergeCell ref="C4:H4"/>
    <mergeCell ref="F5:H5"/>
    <mergeCell ref="F6:H6"/>
    <mergeCell ref="C7:H7"/>
    <mergeCell ref="A23:H23"/>
    <mergeCell ref="B29:D29"/>
    <mergeCell ref="B30:D30"/>
    <mergeCell ref="B31:D31"/>
    <mergeCell ref="B32:D32"/>
    <mergeCell ref="B33:D33"/>
    <mergeCell ref="B15:D15"/>
    <mergeCell ref="B16:D16"/>
    <mergeCell ref="B17:D17"/>
    <mergeCell ref="B18:D18"/>
    <mergeCell ref="B19:D19"/>
    <mergeCell ref="B20:D20"/>
    <mergeCell ref="B34:D34"/>
    <mergeCell ref="B35:D35"/>
    <mergeCell ref="B36:D36"/>
    <mergeCell ref="B37:D37"/>
    <mergeCell ref="B21:D21"/>
    <mergeCell ref="B22:D22"/>
    <mergeCell ref="B26:D26"/>
    <mergeCell ref="B27:D27"/>
    <mergeCell ref="B28:D28"/>
  </mergeCells>
  <conditionalFormatting sqref="A3 A5 C5:F5 F6 A7 C7">
    <cfRule type="expression" dxfId="196" priority="6">
      <formula>#REF!</formula>
    </cfRule>
  </conditionalFormatting>
  <conditionalFormatting sqref="C5:D5">
    <cfRule type="expression" dxfId="195" priority="1">
      <formula>#REF!</formula>
    </cfRule>
  </conditionalFormatting>
  <conditionalFormatting sqref="D6 F6:G6">
    <cfRule type="expression" dxfId="194" priority="7">
      <formula>TEXT(#REF!,"0000")="TRUE"</formula>
    </cfRule>
  </conditionalFormatting>
  <conditionalFormatting sqref="D6">
    <cfRule type="expression" dxfId="193" priority="2">
      <formula>TEXT(#REF!,"0000")="TRUE"</formula>
    </cfRule>
  </conditionalFormatting>
  <dataValidations xWindow="653" yWindow="605" count="79">
    <dataValidation allowBlank="1" showInputMessage="1" showErrorMessage="1" promptTitle="Expense Classification " prompt="Enter the selling and marketing costs expense classification line number from the Trial Balance worksheet from which amount is to be deducted or to which the amount is to be added. This cost is not allowed and must be removed from the allowable costs. " sqref="G34" xr:uid="{00000000-0002-0000-0300-000000000000}"/>
    <dataValidation allowBlank="1" showInputMessage="1" showErrorMessage="1" promptTitle="Expense Classification " prompt="Enter the lobbying costs expense classification line number from the Trial Balance worksheet from which amount is to be deducted or to which the amount is to be added. This cost is not allowed and must be removed from the allowable costs. " sqref="G33" xr:uid="{00000000-0002-0000-0300-000001000000}"/>
    <dataValidation allowBlank="1" showInputMessage="1" showErrorMessage="1" promptTitle="Expense Classification " prompt="Enter the legal fees (criminal investig) expense classification line number from the Trial Balance worksheet from which amount is to be deducted or to which the amount is to be added. This cost is not allowed and must be removed from the allowable costs. " sqref="G32" xr:uid="{00000000-0002-0000-0300-000002000000}"/>
    <dataValidation allowBlank="1" showInputMessage="1" showErrorMessage="1" promptTitle="Expense Classification " prompt="Enter the goodwill, organization costs expense classification line number from the Trial Balance worksheet from which amount is to be deducted or to which the amount is to be added. This cost is not allowed and must be removed from the allowable costs. " sqref="G31" xr:uid="{00000000-0002-0000-0300-000003000000}"/>
    <dataValidation allowBlank="1" showInputMessage="1" showErrorMessage="1" promptTitle="Expense Classification " prompt="Enter the fund-raising costs expense classification line number from the Trial Balance worksheet from which amount is to be deducted or to which the amount is to be added. This cost is not allowed and must be removed from the allowable costs. " sqref="G30" xr:uid="{00000000-0002-0000-0300-000004000000}"/>
    <dataValidation allowBlank="1" showInputMessage="1" showErrorMessage="1" promptTitle="Expense Classification " prompt="Enter the federal, state, or local fines expense classification line number from the Trial Balance worksheet from which amount is to be deducted or to which the amount is to be added. This cost is not allowed and must be removed from the allowable costs. " sqref="G29" xr:uid="{00000000-0002-0000-0300-000005000000}"/>
    <dataValidation allowBlank="1" showInputMessage="1" showErrorMessage="1" promptTitle="Expense Classification " prompt="Enter the entertainment costs (alcohol) expense classification line number from the Trial Balance worksheet from which amount is to be deducted or to which the amount is to be added. This cost is not allowed and must be removed from the allowable costs. " sqref="G28" xr:uid="{00000000-0002-0000-0300-000006000000}"/>
    <dataValidation allowBlank="1" showInputMessage="1" showErrorMessage="1" promptTitle="Expense Classification " prompt="Enter the charitable contributions expense classification line number from the Trial Balance worksheet from which amount is to be deducted or to which the amount is to be added. This cost is not allowed and must be removed from the allowable costs. " sqref="G27" xr:uid="{00000000-0002-0000-0300-000007000000}"/>
    <dataValidation allowBlank="1" showInputMessage="1" showErrorMessage="1" promptTitle="Amount" prompt="Enter the amount of selling and marketing costs for adjustment. This cost is not allowed and must be removed from the allowable costs in the Trial Balance worksheet, column 6 as appropriate." sqref="F34" xr:uid="{00000000-0002-0000-0300-000008000000}"/>
    <dataValidation allowBlank="1" showInputMessage="1" showErrorMessage="1" promptTitle="Amount" prompt="Enter the amount of lobbying costs for adjustment. This cost is not allowed and must be removed from the allowable costs in the Trial Balance worksheet, column 6 as appropriate." sqref="F33" xr:uid="{00000000-0002-0000-0300-000009000000}"/>
    <dataValidation allowBlank="1" showInputMessage="1" showErrorMessage="1" promptTitle="Amount" prompt="Enter the amount of legal fees related to criminal investigations for adjustment. This cost is not allowed and must be removed from the allowable costs in the Trial Balance worksheet, column 6 as appropriate." sqref="F32" xr:uid="{00000000-0002-0000-0300-00000A000000}"/>
    <dataValidation allowBlank="1" showInputMessage="1" showErrorMessage="1" promptTitle="Amount" prompt="Enter the amount of goodwill, organization costs, or other amortization for adjustment. This cost is not allowed and must be removed from the allowable costs in the Trial Balance worksheet, column 6 as appropriate." sqref="F31" xr:uid="{00000000-0002-0000-0300-00000B000000}"/>
    <dataValidation allowBlank="1" showInputMessage="1" showErrorMessage="1" promptTitle="Amount" prompt="Enter the amount of fund-raising costs for adjustment. This cost is not allowed and must be removed from the allowable costs in the Trial Balance worksheet, column 6 as appropriate." sqref="F30" xr:uid="{00000000-0002-0000-0300-00000C000000}"/>
    <dataValidation allowBlank="1" showInputMessage="1" showErrorMessage="1" promptTitle="Amount" prompt="Enter the amount of federal, state, or local sanctions or fines for adjustment. This cost is not allowed and must be removed from the allowable costs in the Trial Balance worksheet, column 6 as appropriate." sqref="F29" xr:uid="{00000000-0002-0000-0300-00000D000000}"/>
    <dataValidation allowBlank="1" showInputMessage="1" showErrorMessage="1" promptTitle="Amount" prompt="Enter the amount of entertainment costs, including costs of alcoholic beverages for adjustment. This cost is not allowed and must be removed from the allowable costs in the Trial Balance worksheet, column 6 as appropriate. " sqref="F28" xr:uid="{00000000-0002-0000-0300-00000E000000}"/>
    <dataValidation allowBlank="1" showInputMessage="1" showErrorMessage="1" promptTitle="Amount" prompt="Enter the amount of charitable contributions for adjustment. This cost is not allowed and must be removed from the allowable costs in the Trial Balance worksheet, column 6 as appropriate. " sqref="F27" xr:uid="{00000000-0002-0000-0300-00000F000000}"/>
    <dataValidation allowBlank="1" showInputMessage="1" showErrorMessage="1" promptTitle="Line Number" prompt="Enter the corresponding line number for the expense classification from the Trial Balance tab for the bad debts. This cost is not allowed and must be removed from the allowable costs. " sqref="H26" xr:uid="{00000000-0002-0000-0300-000010000000}"/>
    <dataValidation allowBlank="1" showInputMessage="1" showErrorMessage="1" promptTitle="Expense Classification " prompt="Enter the bad debts expense classification line number from the Trial Balance worksheet from which amount is to be deducted or to which the amount is to be added. This cost is not allowed and must be removed from the allowable costs. " sqref="G26" xr:uid="{00000000-0002-0000-0300-000011000000}"/>
    <dataValidation allowBlank="1" showInputMessage="1" showErrorMessage="1" promptTitle="Amount" prompt="Enter the amount of bad debts for adjustment. This cost is not allowed and must be removed from the allowable costs in the Trial Balance worksheet, column 6 as appropriate." sqref="F26" xr:uid="{00000000-0002-0000-0300-000012000000}"/>
    <dataValidation allowBlank="1" showInputMessage="1" showErrorMessage="1" promptTitle="Basis for Adjustment" prompt="Basis for adjustment has is already populated as A: costs." sqref="E26:E36" xr:uid="{00000000-0002-0000-0300-000013000000}"/>
    <dataValidation allowBlank="1" showInputMessage="1" showErrorMessage="1" promptTitle="Line Number " prompt="Enter the corresponding line number for the expense classification from the Trial Balance tab for the selling and marketing costs. This cost is not allowed and must be removed from the allowable costs. " sqref="H34" xr:uid="{00000000-0002-0000-0300-000014000000}"/>
    <dataValidation allowBlank="1" showInputMessage="1" showErrorMessage="1" promptTitle="Line Number " prompt="Enter the corresponding line number for the expense classification from the Trial Balance tab for the charitable contributions. This cost is not allowed and must be removed from the allowable costs. " sqref="H27" xr:uid="{00000000-0002-0000-0300-000015000000}"/>
    <dataValidation allowBlank="1" showInputMessage="1" showErrorMessage="1" promptTitle="Line Number " prompt="Enter the corresponding line number for the expense classification from the Trial Balance tab for the entertainment costs, including costs of alcohol beverages. This cost is not allowed and must be removed from the allowable costs. " sqref="H28" xr:uid="{00000000-0002-0000-0300-000016000000}"/>
    <dataValidation allowBlank="1" showInputMessage="1" showErrorMessage="1" promptTitle="Line Number " prompt="Enter the corresponding line number for the expense classification from the Trial Balance tab for the federal, state, or local sanctions or fines. This cost is not allowed and must be removed from the allowable costs. " sqref="H29" xr:uid="{00000000-0002-0000-0300-000017000000}"/>
    <dataValidation allowBlank="1" showInputMessage="1" showErrorMessage="1" promptTitle="Line Number " prompt="Enter the corresponding line number for the expense classification from the Trial Balance tab for the fund-raising costs. This cost is not allowed and must be removed from the allowable costs. " sqref="H30" xr:uid="{00000000-0002-0000-0300-000018000000}"/>
    <dataValidation allowBlank="1" showInputMessage="1" showErrorMessage="1" promptTitle="Line Number " prompt="Enter the corresponding line number for the expense classification from the Trial Balance tab for the goodwill, organization costs, or other amortization. This cost is not allowed and must be removed from the allowable costs. " sqref="H31" xr:uid="{00000000-0002-0000-0300-000019000000}"/>
    <dataValidation allowBlank="1" showInputMessage="1" showErrorMessage="1" promptTitle="Line Number" prompt="Enter the corresponding line number for the expense classification from the Trial Balance tab for the legal fees related to criminal investigations. This cost is not allowed and must be removed from the allowable costs. " sqref="H32" xr:uid="{00000000-0002-0000-0300-00001A000000}"/>
    <dataValidation allowBlank="1" showInputMessage="1" showErrorMessage="1" promptTitle="Line Number" prompt="Enter the corresponding line number for the expense classification from the Trial Balance tab for the lobbying costs. This cost is not allowed and must be removed from the allowable costs. " sqref="H33" xr:uid="{00000000-0002-0000-0300-00001B000000}"/>
    <dataValidation allowBlank="1" showInputMessage="1" showErrorMessage="1" promptTitle="Line Number" prompt="Enter the corresponding line number for the expense classification from the Trial Balance tab for the depreciation - equipment." sqref="H20" xr:uid="{00000000-0002-0000-0300-00001C000000}"/>
    <dataValidation allowBlank="1" showInputMessage="1" showErrorMessage="1" promptTitle="Line Number" prompt="Enter the corresponding line number for the expense classification from the Trial Balance tab for the depreciation - buildings and fixtures." sqref="H19" xr:uid="{00000000-0002-0000-0300-00001D000000}"/>
    <dataValidation allowBlank="1" showInputMessage="1" showErrorMessage="1" promptTitle="Line Number" prompt="Enter the corresponding line number for the expense classification from the Trial Balance tab for the practitioner assigned by National Health Services Corps." sqref="H18" xr:uid="{00000000-0002-0000-0300-00001E000000}"/>
    <dataValidation allowBlank="1" showInputMessage="1" showErrorMessage="1" promptTitle="Line Number" prompt="Enter the corresponding line number for the expense classification from the Trial Balance tab for the vending machines." sqref="H17" xr:uid="{00000000-0002-0000-0300-00001F000000}"/>
    <dataValidation allowBlank="1" showInputMessage="1" showErrorMessage="1" promptTitle="Line Number" prompt="Enter the corresponding line number for the expense classification from the Trial Balance tab for the adjustment resulting from transactions with related organizations." sqref="H16" xr:uid="{00000000-0002-0000-0300-000020000000}"/>
    <dataValidation allowBlank="1" showInputMessage="1" showErrorMessage="1" promptTitle="Line Number" prompt="Enter the corresponding line number for the expense classification from the Trial Balance tab for the home office costs." sqref="H15" xr:uid="{00000000-0002-0000-0300-000021000000}"/>
    <dataValidation allowBlank="1" showInputMessage="1" showErrorMessage="1" promptTitle="Line Number" prompt="Enter the corresponding line number for the expense classification from the Trial Balance tab for the rental of building or office space to others." sqref="H14" xr:uid="{00000000-0002-0000-0300-000022000000}"/>
    <dataValidation allowBlank="1" showInputMessage="1" showErrorMessage="1" promptTitle="Line Number" prompt="Enter the corresponding line number for the expense classification from the Trial Balance tab for the rebates and refunds of expenses." sqref="H13" xr:uid="{00000000-0002-0000-0300-000023000000}"/>
    <dataValidation allowBlank="1" showInputMessage="1" showErrorMessage="1" promptTitle="Expense Classification" prompt="Enter the depreciation - equipment expense classification line number from the Trial Balance worksheet from which amount is to be deducted or to which the amount is to be added." sqref="G20" xr:uid="{00000000-0002-0000-0300-000024000000}"/>
    <dataValidation allowBlank="1" showInputMessage="1" showErrorMessage="1" promptTitle="Expense Classification" prompt="Enter the depreciation - buildings and fixtures expense classification line number from the Trial Balance worksheet from which amount is to be deducted or to which the amount is to be added." sqref="G19" xr:uid="{00000000-0002-0000-0300-000025000000}"/>
    <dataValidation allowBlank="1" showInputMessage="1" showErrorMessage="1" promptTitle="Expense Classification" prompt="Enter the practitioner assigned by Nation Health Service Corpos expense classification line number from the Trial Balance worksheet from which amount is to be deducted or to which the amount is to be added." sqref="G18" xr:uid="{00000000-0002-0000-0300-000026000000}"/>
    <dataValidation allowBlank="1" showInputMessage="1" showErrorMessage="1" promptTitle="Expense Classification" prompt="Enter the vending machines expense classification line number from the Trial Balance worksheet from which amount is to be deducted or to which the amount is to be added." sqref="G17" xr:uid="{00000000-0002-0000-0300-000027000000}"/>
    <dataValidation allowBlank="1" showInputMessage="1" showErrorMessage="1" promptTitle="Expense Classification" prompt="Enter the adjustment resulting from transactions with related organizations expense classification line number from the Trial Balance worksheet from which amount is to be deducted or to which the amount is to be added." sqref="G16" xr:uid="{00000000-0002-0000-0300-000028000000}"/>
    <dataValidation allowBlank="1" showInputMessage="1" showErrorMessage="1" promptTitle="Expense Classification" prompt="Enter the home office costs expense classification line number from the Trial Balance worksheet from which amount is to be deducted or to which the amount is to be added." sqref="G15" xr:uid="{00000000-0002-0000-0300-000029000000}"/>
    <dataValidation allowBlank="1" showInputMessage="1" showErrorMessage="1" promptTitle="Expense Classification" prompt="Enter the rental building or office space to others expense classification line number from the Trial Balance worksheet from which amount is to be deducted or to which the amount is to be added." sqref="G14" xr:uid="{00000000-0002-0000-0300-00002A000000}"/>
    <dataValidation allowBlank="1" showInputMessage="1" showErrorMessage="1" promptTitle="Expense Classification" prompt="Enter the rebates and refunds expense classification line number from the Trial Balance worksheet from which amount is to be deducted or to which the amount is to be added." sqref="G13" xr:uid="{00000000-0002-0000-0300-00002B000000}"/>
    <dataValidation allowBlank="1" showInputMessage="1" showErrorMessage="1" promptTitle="Expense Classification" prompt="Enter the trade, quantity, and time discounts expense classification line number from the Trial Balance worksheet from which amount is to be deducted or to which the amount is to be added." sqref="G12" xr:uid="{00000000-0002-0000-0300-00002C000000}"/>
    <dataValidation allowBlank="1" showInputMessage="1" showErrorMessage="1" promptTitle="Basis for Adjustment" prompt="Enter the basis for adjustment for depreciation - equipment. Enter &quot;A&quot; for cost if costs (including applicable overhead) can be determined. Otherwise enter &quot;B&quot;for the amount received if cost not determined." sqref="E20" xr:uid="{00000000-0002-0000-0300-00002D000000}"/>
    <dataValidation allowBlank="1" showInputMessage="1" showErrorMessage="1" promptTitle="Basis for Adjustment" prompt="Enter the basis for adjustment for depreciation - building and fixtures. Enter &quot;A&quot; for cost if costs (including applicable overhead) can be determined. Otherwise enter &quot;B&quot;for the amount received if cost not determined." sqref="E19" xr:uid="{00000000-0002-0000-0300-00002E000000}"/>
    <dataValidation allowBlank="1" showInputMessage="1" showErrorMessage="1" promptTitle="Basis for Adjustment" prompt="Enter the basis for adjustment for the practitioner assigned by National Health Service Corps. Enter &quot;A&quot; for cost if costs (including applicable overhead) can be determined. Otherwise enter &quot;B&quot;for the amount received if cost not determined." sqref="E18" xr:uid="{00000000-0002-0000-0300-00002F000000}"/>
    <dataValidation allowBlank="1" showInputMessage="1" showErrorMessage="1" promptTitle="Basis for Adjustment" prompt="Enter the basis for adjustment for the vending machines. Enter &quot;A&quot; for cost if costs (including applicable overhead) can be determined. Otherwise enter &quot;B&quot;for the amount received if cost not determined." sqref="E17" xr:uid="{00000000-0002-0000-0300-000030000000}"/>
    <dataValidation allowBlank="1" showInputMessage="1" showErrorMessage="1" promptTitle="Basis for Adjustment" prompt="Enter the basis for adjustment for the adjustment resulting from transactions with related organizations. Enter &quot;A&quot; for cost if costs (including applicable overhead) can be determined. Otherwise enter &quot;B&quot;for the amount received if cost not determined." sqref="E16" xr:uid="{00000000-0002-0000-0300-000031000000}"/>
    <dataValidation allowBlank="1" showInputMessage="1" showErrorMessage="1" promptTitle="Basis for Adjustment" prompt="Enter the basis for adjustment for the home office costs. Enter &quot;A&quot; for cost if costs (including applicable overhead) can be determined. Otherwise enter &quot;B&quot;for the amount received if cost not determined." sqref="E15" xr:uid="{00000000-0002-0000-0300-000032000000}"/>
    <dataValidation allowBlank="1" showInputMessage="1" showErrorMessage="1" promptTitle="Basis for Adjustment" prompt="Enter the basis for adjustment for the rental of building or office space to others. Enter &quot;A&quot; for cost if costs (including applicable overhead) can be determined. Otherwise enter &quot;B&quot;for the amount received if cost not determined." sqref="E14" xr:uid="{00000000-0002-0000-0300-000033000000}"/>
    <dataValidation allowBlank="1" showInputMessage="1" showErrorMessage="1" promptTitle="Basis for Adjustment" prompt="Enter the basis for adjustment for the rebates and refunds of expenses. Enter &quot;A&quot; for cost if costs (including applicable overhead) can be determined. Otherwise enter &quot;B&quot;for the amount received if cost not determined." sqref="E13" xr:uid="{00000000-0002-0000-0300-000034000000}"/>
    <dataValidation allowBlank="1" showInputMessage="1" showErrorMessage="1" promptTitle="Basis for Adjustment" prompt="Enter the basis for adjustment for the trade, quantity, and time discounts on purchases. Enter &quot;A&quot; for cost if costs (including applicable overhead) can be determined. Otherwise enter &quot;B&quot;for the amount received if cost not determined." sqref="E12" xr:uid="{00000000-0002-0000-0300-000035000000}"/>
    <dataValidation allowBlank="1" showInputMessage="1" showErrorMessage="1" promptTitle="Line Number" prompt="Enter the corresponding line number for the expense classification from the Trial Balance tab for the investment income on commingled restricted and unrestricted funds." sqref="H11" xr:uid="{00000000-0002-0000-0300-000036000000}"/>
    <dataValidation allowBlank="1" showInputMessage="1" showErrorMessage="1" promptTitle="Expense Classification" prompt="Enter the investment income expense classification line number from the Trial Balance worksheet from which amount is to be deducted or to which the amount is to be added." sqref="G11" xr:uid="{00000000-0002-0000-0300-000037000000}"/>
    <dataValidation allowBlank="1" showInputMessage="1" showErrorMessage="1" promptTitle="Amount" prompt="Enter the amount of investment income on commingled restricted and unrestricted funds for adjustment._x000a__x000a_This amount should be transferred to the Trial Balance worksheet, column 6 as appropriate." sqref="F11" xr:uid="{00000000-0002-0000-0300-000038000000}"/>
    <dataValidation allowBlank="1" showInputMessage="1" showErrorMessage="1" promptTitle="Basis for Adjustment" prompt="Enter the basis for adjustment for the investment income on commingled restricted and unrestricted funds. Enter &quot;A&quot; for cost if costs (including applicable overhead) can be determined. Otherwise enter &quot;B&quot;for the amount received if cost not determined." sqref="E11" xr:uid="{00000000-0002-0000-0300-000039000000}"/>
    <dataValidation allowBlank="1" showInputMessage="1" showErrorMessage="1" promptTitle="Amount" prompt="Enter the subtotal of all other costs not allowed (specify details in the Comments tab) and must be removed from the allowable costs in the Trial Balance worksheet, column 6 as appropriate." sqref="F35" xr:uid="{00000000-0002-0000-0300-00003A000000}"/>
    <dataValidation allowBlank="1" showInputMessage="1" showErrorMessage="1" promptTitle="Line Number" prompt="Enter the corresponding line number for the expense classification from the Trial Balance tab for the trade, quantity, and time discounts on purchases." sqref="H12" xr:uid="{00000000-0002-0000-0300-00003B000000}"/>
    <dataValidation allowBlank="1" showInputMessage="1" showErrorMessage="1" promptTitle="Amount" prompt="This auto populates the subtotal of common adjustments (sum of lines 1 through 11)." sqref="F22" xr:uid="{00000000-0002-0000-0300-00003C000000}"/>
    <dataValidation allowBlank="1" showInputMessage="1" showErrorMessage="1" promptTitle="Amount" prompt="This auto populates the subtotal of costs not allowed (sum of lines 13 through 22)." sqref="F36" xr:uid="{00000000-0002-0000-0300-00003D000000}"/>
    <dataValidation allowBlank="1" showInputMessage="1" showErrorMessage="1" promptTitle="Total Amount" prompt="This auto populates the sum of all trial balance cost adjusmtents summing common adjustments, line 12, and costs not allowed, line 23. " sqref="F37" xr:uid="{00000000-0002-0000-0300-00003E000000}"/>
    <dataValidation allowBlank="1" showInputMessage="1" showErrorMessage="1" promptTitle="Medicaid ID" prompt="This auto populates Medicaid ID from the Provider Information tab." sqref="C3:H3" xr:uid="{00000000-0002-0000-0300-00003F000000}"/>
    <dataValidation allowBlank="1" showInputMessage="1" showErrorMessage="1" promptTitle="NPI" prompt="This auto populates NPI from the Provider Information tab." sqref="C4:H4" xr:uid="{00000000-0002-0000-0300-000040000000}"/>
    <dataValidation allowBlank="1" showInputMessage="1" showErrorMessage="1" promptTitle="Rate Period From" prompt="This auto populates the beginning date of the rate period from the Provider Information tab." sqref="D6" xr:uid="{00000000-0002-0000-0300-000041000000}"/>
    <dataValidation allowBlank="1" showInputMessage="1" showErrorMessage="1" promptTitle="Reporting Period From" prompt="This auto populates the beginning date of the reporting period from the Provider Information tab." sqref="D5" xr:uid="{00000000-0002-0000-0300-000042000000}"/>
    <dataValidation allowBlank="1" showInputMessage="1" showErrorMessage="1" promptTitle="Reporting Period To" prompt="This auto populates the ending date of the reporting period from the Provider Information tab." sqref="F5:H5" xr:uid="{00000000-0002-0000-0300-000043000000}"/>
    <dataValidation allowBlank="1" showInputMessage="1" showErrorMessage="1" promptTitle="Rate Period To" prompt="This auto populates the ending date of the rate period from the Provider Information tab." sqref="F6:H6" xr:uid="{00000000-0002-0000-0300-000044000000}"/>
    <dataValidation allowBlank="1" showInputMessage="1" showErrorMessage="1" promptTitle="Amount" prompt="Enter the subtotal of all other adjustments (specify details in the Comments tab)._x000a__x000a_This amount should be transferred to the Trial Balance worksheet, column 6 as appropriate." sqref="F21" xr:uid="{00000000-0002-0000-0300-000045000000}"/>
    <dataValidation allowBlank="1" showInputMessage="1" showErrorMessage="1" promptTitle="Amount" prompt="Enter the amount of trade, quantity, and time discounts on purchases for adjustment._x000a__x000a_This amount should be transferred to the Trial Balance worksheet, column 6 as appropriate." sqref="F12" xr:uid="{00000000-0002-0000-0300-000046000000}"/>
    <dataValidation allowBlank="1" showInputMessage="1" showErrorMessage="1" promptTitle="Amount" prompt="Enter the amount of rebates and refunds of expenses for adjustment._x000a__x000a_This amount should be transferred to the Trial Balance worksheet, column 6 as appropriate." sqref="F13" xr:uid="{00000000-0002-0000-0300-000047000000}"/>
    <dataValidation allowBlank="1" showInputMessage="1" showErrorMessage="1" promptTitle="Amount" prompt="Enter the amount of rental of building or office space to others for adjustment._x000a__x000a_This amount should be transferred to the Trial Balance worksheet, column 6 as appropriate." sqref="F14" xr:uid="{00000000-0002-0000-0300-000048000000}"/>
    <dataValidation allowBlank="1" showInputMessage="1" showErrorMessage="1" promptTitle="Amount" prompt="Enter the amount of home office costs for adjustment._x000a__x000a_This amount should be transferred to the Trial Balance worksheet, column 6 as appropriate." sqref="F15" xr:uid="{00000000-0002-0000-0300-000049000000}"/>
    <dataValidation allowBlank="1" showInputMessage="1" showErrorMessage="1" promptTitle="Amount" prompt="Enter the amount of adjustment resulting from transactions with related organizations for adjustment._x000a__x000a_This amount should be transferred to the Trial Balance worksheet, column 6 as appropriate." sqref="F16" xr:uid="{00000000-0002-0000-0300-00004A000000}"/>
    <dataValidation allowBlank="1" showInputMessage="1" showErrorMessage="1" promptTitle="Amount" prompt="Enter the amount of vending machines for adjustment._x000a__x000a_This amount should be transferred to the Trial Balance worksheet, column 6 as appropriate." sqref="F17" xr:uid="{00000000-0002-0000-0300-00004B000000}"/>
    <dataValidation allowBlank="1" showInputMessage="1" showErrorMessage="1" promptTitle="Amount" prompt="Enter the amount of practitioner assigned by National Health Service Corps for adjustment._x000a__x000a_This amount should be transferred to the Trial Balance worksheet, column 6 as appropriate." sqref="F18" xr:uid="{00000000-0002-0000-0300-00004C000000}"/>
    <dataValidation allowBlank="1" showInputMessage="1" showErrorMessage="1" promptTitle="Amount" prompt="Enter the amount of depreciation - buildings and fixtures for adjustment._x000a__x000a_This amount should be transferred to the Trial Balance worksheet, column 6 as appropriate." sqref="F19" xr:uid="{00000000-0002-0000-0300-00004D000000}"/>
    <dataValidation allowBlank="1" showInputMessage="1" showErrorMessage="1" promptTitle="Amount" prompt="Enter the amount of depreciation - equipment for adjustment._x000a__x000a_This amount should be transferred to the Trial Balance worksheet, column 6 as appropriate." sqref="F20" xr:uid="{00000000-0002-0000-0300-00004E000000}"/>
  </dataValidations>
  <pageMargins left="0.7" right="0.7" top="0.75" bottom="0.75" header="0.3" footer="0.3"/>
  <pageSetup scale="81"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913E-7FD9-4ABF-B4CB-F28307CA4887}">
  <dimension ref="A1:K34"/>
  <sheetViews>
    <sheetView showGridLines="0" topLeftCell="A6" zoomScaleNormal="100" workbookViewId="0">
      <selection activeCell="H18" sqref="H18"/>
    </sheetView>
  </sheetViews>
  <sheetFormatPr defaultColWidth="9" defaultRowHeight="12" x14ac:dyDescent="0.2"/>
  <cols>
    <col min="1" max="1" width="4.5" style="131" customWidth="1"/>
    <col min="2" max="2" width="14.125" style="131" customWidth="1"/>
    <col min="3" max="3" width="12.125" style="131" customWidth="1"/>
    <col min="4" max="4" width="9.125" style="131" customWidth="1"/>
    <col min="5" max="7" width="9.375" style="131" customWidth="1"/>
    <col min="8" max="11" width="15.125" style="131" customWidth="1"/>
    <col min="12" max="16384" width="9" style="131"/>
  </cols>
  <sheetData>
    <row r="1" spans="1:11" ht="14.25" customHeight="1" x14ac:dyDescent="0.2">
      <c r="A1" s="581" t="s">
        <v>0</v>
      </c>
      <c r="B1" s="582"/>
      <c r="C1" s="582"/>
      <c r="D1" s="582"/>
      <c r="E1" s="582"/>
      <c r="F1" s="582"/>
      <c r="G1" s="582"/>
      <c r="H1" s="582"/>
    </row>
    <row r="2" spans="1:11" s="134" customFormat="1" ht="5.25" customHeight="1" x14ac:dyDescent="0.2">
      <c r="A2" s="583" t="s">
        <v>49</v>
      </c>
      <c r="B2" s="584"/>
      <c r="C2" s="584"/>
      <c r="D2" s="584"/>
      <c r="E2" s="584"/>
      <c r="F2" s="584"/>
      <c r="G2" s="584"/>
      <c r="H2" s="584"/>
    </row>
    <row r="3" spans="1:11" ht="14.25" customHeight="1" x14ac:dyDescent="0.2">
      <c r="A3" s="415" t="s">
        <v>2</v>
      </c>
      <c r="B3" s="416"/>
      <c r="C3" s="488" t="str">
        <f>IF('A.1. Provider Information'!$D$3="","",'A.1. Provider Information'!$D$3)</f>
        <v/>
      </c>
      <c r="D3" s="489"/>
      <c r="E3" s="489"/>
      <c r="F3" s="489"/>
      <c r="G3" s="489"/>
      <c r="H3" s="490"/>
    </row>
    <row r="4" spans="1:11" ht="14.25" customHeight="1" x14ac:dyDescent="0.2">
      <c r="A4" s="451" t="s">
        <v>3</v>
      </c>
      <c r="B4" s="452"/>
      <c r="C4" s="488" t="str">
        <f>IF('A.1. Provider Information'!$D$4="","",'A.1. Provider Information'!$D$4)</f>
        <v/>
      </c>
      <c r="D4" s="489"/>
      <c r="E4" s="489"/>
      <c r="F4" s="489"/>
      <c r="G4" s="489"/>
      <c r="H4" s="490"/>
    </row>
    <row r="5" spans="1:11" ht="14.25" customHeight="1" x14ac:dyDescent="0.2">
      <c r="A5" s="415" t="s">
        <v>4</v>
      </c>
      <c r="B5" s="416"/>
      <c r="C5" s="15" t="s">
        <v>5</v>
      </c>
      <c r="D5" s="115" t="str">
        <f>IF('A.1. Provider Information'!E5="","",'A.1. Provider Information'!$E$5)</f>
        <v/>
      </c>
      <c r="E5" s="2" t="s">
        <v>6</v>
      </c>
      <c r="F5" s="494" t="str">
        <f>IF('A.1. Provider Information'!$G$5="","",'A.1. Provider Information'!$G$5)</f>
        <v/>
      </c>
      <c r="G5" s="494"/>
      <c r="H5" s="495"/>
    </row>
    <row r="6" spans="1:11" ht="14.25" customHeight="1" x14ac:dyDescent="0.2">
      <c r="A6" s="453" t="s">
        <v>7</v>
      </c>
      <c r="B6" s="454"/>
      <c r="C6" s="18" t="s">
        <v>5</v>
      </c>
      <c r="D6" s="117" t="str">
        <f>IF('A.1. Provider Information'!$E$6="","",'A.1. Provider Information'!$E$6)</f>
        <v/>
      </c>
      <c r="E6" s="41" t="s">
        <v>6</v>
      </c>
      <c r="F6" s="494" t="str">
        <f>IF('A.1. Provider Information'!$G$6="","",'A.1. Provider Information'!$G$6)</f>
        <v/>
      </c>
      <c r="G6" s="494"/>
      <c r="H6" s="495"/>
    </row>
    <row r="7" spans="1:11" ht="14.25" customHeight="1" thickBot="1" x14ac:dyDescent="0.25">
      <c r="A7" s="455" t="s">
        <v>8</v>
      </c>
      <c r="B7" s="359"/>
      <c r="C7" s="568" t="s">
        <v>163</v>
      </c>
      <c r="D7" s="358"/>
      <c r="E7" s="358"/>
      <c r="F7" s="358"/>
      <c r="G7" s="358"/>
      <c r="H7" s="569"/>
    </row>
    <row r="8" spans="1:11" ht="14.25" customHeight="1" thickBot="1" x14ac:dyDescent="0.25">
      <c r="A8" s="577" t="s">
        <v>164</v>
      </c>
      <c r="B8" s="577"/>
      <c r="C8" s="577"/>
      <c r="D8" s="577"/>
      <c r="E8" s="577"/>
      <c r="F8" s="577"/>
      <c r="G8" s="577"/>
      <c r="H8" s="577"/>
    </row>
    <row r="9" spans="1:11" ht="36" x14ac:dyDescent="0.2">
      <c r="A9" s="578" t="s">
        <v>55</v>
      </c>
      <c r="B9" s="579"/>
      <c r="C9" s="579"/>
      <c r="D9" s="579"/>
      <c r="E9" s="579"/>
      <c r="F9" s="579"/>
      <c r="G9" s="580"/>
      <c r="H9" s="211" t="s">
        <v>165</v>
      </c>
      <c r="I9" s="211" t="s">
        <v>166</v>
      </c>
      <c r="J9" s="211" t="s">
        <v>167</v>
      </c>
      <c r="K9" s="212" t="s">
        <v>168</v>
      </c>
    </row>
    <row r="10" spans="1:11" ht="25.5" customHeight="1" x14ac:dyDescent="0.2">
      <c r="A10" s="451" t="s">
        <v>169</v>
      </c>
      <c r="B10" s="360"/>
      <c r="C10" s="360"/>
      <c r="D10" s="360"/>
      <c r="E10" s="360"/>
      <c r="F10" s="360"/>
      <c r="G10" s="360"/>
      <c r="H10" s="207"/>
      <c r="I10" s="207"/>
      <c r="J10" s="207"/>
      <c r="K10" s="187"/>
    </row>
    <row r="11" spans="1:11" ht="14.25" customHeight="1" x14ac:dyDescent="0.2">
      <c r="A11" s="415" t="s">
        <v>170</v>
      </c>
      <c r="B11" s="360"/>
      <c r="C11" s="360"/>
      <c r="D11" s="360"/>
      <c r="E11" s="205"/>
      <c r="F11" s="205"/>
      <c r="G11" s="205"/>
      <c r="H11" s="206"/>
      <c r="I11" s="206"/>
      <c r="J11" s="206"/>
      <c r="K11" s="213"/>
    </row>
    <row r="12" spans="1:11" ht="14.25" customHeight="1" x14ac:dyDescent="0.2">
      <c r="A12" s="415" t="s">
        <v>171</v>
      </c>
      <c r="B12" s="360"/>
      <c r="C12" s="360"/>
      <c r="D12" s="360"/>
      <c r="E12" s="360"/>
      <c r="F12" s="205"/>
      <c r="G12" s="205"/>
      <c r="H12" s="206"/>
      <c r="I12" s="206"/>
      <c r="J12" s="206"/>
      <c r="K12" s="213"/>
    </row>
    <row r="13" spans="1:11" ht="14.25" customHeight="1" x14ac:dyDescent="0.2">
      <c r="A13" s="415" t="s">
        <v>172</v>
      </c>
      <c r="B13" s="360"/>
      <c r="C13" s="360"/>
      <c r="D13" s="360"/>
      <c r="E13" s="360"/>
      <c r="F13" s="360"/>
      <c r="G13" s="360"/>
      <c r="H13" s="82"/>
      <c r="I13" s="82"/>
      <c r="J13" s="82"/>
      <c r="K13" s="99"/>
    </row>
    <row r="14" spans="1:11" ht="14.25" customHeight="1" x14ac:dyDescent="0.2">
      <c r="A14" s="415" t="s">
        <v>173</v>
      </c>
      <c r="B14" s="360"/>
      <c r="C14" s="360"/>
      <c r="D14" s="360"/>
      <c r="E14" s="360"/>
      <c r="F14" s="360"/>
      <c r="G14" s="360"/>
      <c r="H14" s="208"/>
      <c r="I14" s="208"/>
      <c r="J14" s="208"/>
      <c r="K14" s="100"/>
    </row>
    <row r="15" spans="1:11" ht="14.45" customHeight="1" x14ac:dyDescent="0.2">
      <c r="A15" s="415" t="s">
        <v>174</v>
      </c>
      <c r="B15" s="360"/>
      <c r="C15" s="360"/>
      <c r="D15" s="360"/>
      <c r="E15" s="360"/>
      <c r="F15" s="360"/>
      <c r="G15" s="360"/>
      <c r="H15" s="209">
        <f>IF(H10="Yes",+H13*H14,0)</f>
        <v>0</v>
      </c>
      <c r="I15" s="209">
        <f>IF(I10="Yes",+I13*I14,0)</f>
        <v>0</v>
      </c>
      <c r="J15" s="209">
        <f>IF(J10="Yes",+J13*J14,0)</f>
        <v>0</v>
      </c>
      <c r="K15" s="53">
        <f>IF(K10="Yes",+K13*K14,0)</f>
        <v>0</v>
      </c>
    </row>
    <row r="16" spans="1:11" ht="25.5" customHeight="1" x14ac:dyDescent="0.2">
      <c r="A16" s="451" t="s">
        <v>175</v>
      </c>
      <c r="B16" s="360"/>
      <c r="C16" s="360"/>
      <c r="D16" s="360"/>
      <c r="E16" s="360"/>
      <c r="F16" s="360"/>
      <c r="G16" s="360"/>
      <c r="H16" s="207"/>
      <c r="I16" s="207"/>
      <c r="J16" s="207"/>
      <c r="K16" s="187"/>
    </row>
    <row r="17" spans="1:11" ht="14.25" customHeight="1" x14ac:dyDescent="0.2">
      <c r="A17" s="415" t="s">
        <v>176</v>
      </c>
      <c r="B17" s="360"/>
      <c r="C17" s="360"/>
      <c r="D17" s="360"/>
      <c r="E17" s="360"/>
      <c r="F17" s="360"/>
      <c r="G17" s="360"/>
      <c r="H17" s="209">
        <f>IF(H16="Yes",'B.1. Trial Balance'!L47,0)</f>
        <v>0</v>
      </c>
      <c r="I17" s="209">
        <f>IF(I16="Yes",'B.1. Trial Balance'!M47,0)</f>
        <v>0</v>
      </c>
      <c r="J17" s="209">
        <f>IF(J16="Yes",'B.1. Trial Balance'!N47,0)</f>
        <v>0</v>
      </c>
      <c r="K17" s="53">
        <f>IF(K16="Yes",'B.1. Trial Balance'!O47,0)</f>
        <v>0</v>
      </c>
    </row>
    <row r="18" spans="1:11" ht="14.25" customHeight="1" x14ac:dyDescent="0.2">
      <c r="A18" s="415" t="s">
        <v>177</v>
      </c>
      <c r="B18" s="360"/>
      <c r="C18" s="360"/>
      <c r="D18" s="360"/>
      <c r="E18" s="360"/>
      <c r="F18" s="360"/>
      <c r="G18" s="360"/>
      <c r="H18" s="210">
        <v>0.1</v>
      </c>
      <c r="I18" s="210">
        <f>H18</f>
        <v>0.1</v>
      </c>
      <c r="J18" s="210">
        <f>I18</f>
        <v>0.1</v>
      </c>
      <c r="K18" s="54">
        <f>J18</f>
        <v>0.1</v>
      </c>
    </row>
    <row r="19" spans="1:11" ht="14.25" customHeight="1" x14ac:dyDescent="0.2">
      <c r="A19" s="415" t="s">
        <v>178</v>
      </c>
      <c r="B19" s="360"/>
      <c r="C19" s="360"/>
      <c r="D19" s="360"/>
      <c r="E19" s="360"/>
      <c r="F19" s="360"/>
      <c r="G19" s="360"/>
      <c r="H19" s="209">
        <f>IF(H16="Yes",+H17*H18,0)</f>
        <v>0</v>
      </c>
      <c r="I19" s="209">
        <f>IF(I16="Yes",+I17*I18,0)</f>
        <v>0</v>
      </c>
      <c r="J19" s="209">
        <f>IF(J16="Yes",+J17*J18,0)</f>
        <v>0</v>
      </c>
      <c r="K19" s="53">
        <f>IF(K16="Yes",+K17*K18,0)</f>
        <v>0</v>
      </c>
    </row>
    <row r="20" spans="1:11" ht="25.5" customHeight="1" x14ac:dyDescent="0.2">
      <c r="A20" s="451" t="s">
        <v>179</v>
      </c>
      <c r="B20" s="360"/>
      <c r="C20" s="360"/>
      <c r="D20" s="360"/>
      <c r="E20" s="360"/>
      <c r="F20" s="360"/>
      <c r="G20" s="360"/>
      <c r="H20" s="207"/>
      <c r="I20" s="207"/>
      <c r="J20" s="207"/>
      <c r="K20" s="187"/>
    </row>
    <row r="21" spans="1:11" ht="37.5" customHeight="1" x14ac:dyDescent="0.2">
      <c r="A21" s="451" t="s">
        <v>180</v>
      </c>
      <c r="B21" s="360"/>
      <c r="C21" s="360"/>
      <c r="D21" s="360"/>
      <c r="E21" s="360"/>
      <c r="F21" s="360"/>
      <c r="G21" s="360"/>
      <c r="H21" s="210">
        <f>IF(H20="Yes",IF(SUM('B.1. Trial Balance'!L47+'B.1. Trial Balance'!L87)=0,0,'B.1. Trial Balance'!L47/SUM('B.1. Trial Balance'!L47+'B.1. Trial Balance'!L87)),0)</f>
        <v>0</v>
      </c>
      <c r="I21" s="210">
        <f>IF(I20="Yes",IF(SUM('B.1. Trial Balance'!M47+'B.1. Trial Balance'!M87)=0,0,'B.1. Trial Balance'!M47/SUM('B.1. Trial Balance'!M47+'B.1. Trial Balance'!M87)),0)</f>
        <v>0</v>
      </c>
      <c r="J21" s="210">
        <f>IF(J20="Yes",IF(SUM('B.1. Trial Balance'!N47+'B.1. Trial Balance'!N87)=0,0,'B.1. Trial Balance'!N47/SUM('B.1. Trial Balance'!N47+'B.1. Trial Balance'!N87)),0)</f>
        <v>0</v>
      </c>
      <c r="K21" s="54">
        <f>IF(K20="Yes",IF(SUM('B.1. Trial Balance'!O47+'B.1. Trial Balance'!O87)=0,0,'B.1. Trial Balance'!O47/SUM('B.1. Trial Balance'!O47+'B.1. Trial Balance'!O87)),0)</f>
        <v>0</v>
      </c>
    </row>
    <row r="22" spans="1:11" ht="14.25" customHeight="1" x14ac:dyDescent="0.2">
      <c r="A22" s="415" t="s">
        <v>181</v>
      </c>
      <c r="B22" s="360"/>
      <c r="C22" s="360"/>
      <c r="D22" s="360"/>
      <c r="E22" s="360"/>
      <c r="F22" s="360"/>
      <c r="G22" s="360"/>
      <c r="H22" s="209">
        <f>+'B.1. Trial Balance'!L75</f>
        <v>0</v>
      </c>
      <c r="I22" s="209">
        <f>+'B.1. Trial Balance'!M75</f>
        <v>0</v>
      </c>
      <c r="J22" s="209">
        <f>+'B.1. Trial Balance'!N75</f>
        <v>0</v>
      </c>
      <c r="K22" s="53">
        <f>+'B.1. Trial Balance'!O75</f>
        <v>0</v>
      </c>
    </row>
    <row r="23" spans="1:11" ht="14.25" customHeight="1" x14ac:dyDescent="0.2">
      <c r="A23" s="415" t="s">
        <v>182</v>
      </c>
      <c r="B23" s="360"/>
      <c r="C23" s="360"/>
      <c r="D23" s="360"/>
      <c r="E23" s="360"/>
      <c r="F23" s="360"/>
      <c r="G23" s="360"/>
      <c r="H23" s="209">
        <f>IF(H20="Yes",H21*H22,0)</f>
        <v>0</v>
      </c>
      <c r="I23" s="209">
        <f>IF(I20="Yes",I21*I22,0)</f>
        <v>0</v>
      </c>
      <c r="J23" s="209">
        <f>IF(J20="Yes",J21*J22,0)</f>
        <v>0</v>
      </c>
      <c r="K23" s="53">
        <f>IF(K20="Yes",K21*K22,0)</f>
        <v>0</v>
      </c>
    </row>
    <row r="24" spans="1:11" ht="49.5" customHeight="1" thickBot="1" x14ac:dyDescent="0.25">
      <c r="A24" s="576" t="s">
        <v>183</v>
      </c>
      <c r="B24" s="457"/>
      <c r="C24" s="457"/>
      <c r="D24" s="457"/>
      <c r="E24" s="457"/>
      <c r="F24" s="457"/>
      <c r="G24" s="457"/>
      <c r="H24" s="82"/>
      <c r="I24" s="82"/>
      <c r="J24" s="82"/>
      <c r="K24" s="99"/>
    </row>
    <row r="25" spans="1:11" ht="14.25" customHeight="1" thickBot="1" x14ac:dyDescent="0.25">
      <c r="A25" s="571" t="s">
        <v>184</v>
      </c>
      <c r="B25" s="572"/>
      <c r="C25" s="572"/>
      <c r="D25" s="572"/>
      <c r="E25" s="572"/>
      <c r="F25" s="572"/>
      <c r="G25" s="573"/>
      <c r="H25" s="56">
        <f>IF(H10="Yes", H15,IF(H16="Yes",H19,IF(H20="Yes",H23,H24)))</f>
        <v>0</v>
      </c>
      <c r="I25" s="56">
        <f>IF(I10="Yes", I15,IF(I16="Yes",I19,IF(I20="Yes",I23,I24)))</f>
        <v>0</v>
      </c>
      <c r="J25" s="56">
        <f>IF(J10="Yes", J15,IF(J16="Yes",J19,IF(J20="Yes",J23,J24)))</f>
        <v>0</v>
      </c>
      <c r="K25" s="56">
        <f>IF(K10="Yes", K15,IF(K16="Yes",K19,IF(K20="Yes",K23,K24)))</f>
        <v>0</v>
      </c>
    </row>
    <row r="26" spans="1:11" ht="14.25" customHeight="1" x14ac:dyDescent="0.2">
      <c r="A26" s="574" t="s">
        <v>47</v>
      </c>
      <c r="B26" s="574"/>
      <c r="C26" s="574"/>
      <c r="D26" s="574"/>
      <c r="E26" s="574"/>
      <c r="F26" s="574"/>
      <c r="G26" s="574"/>
      <c r="H26" s="575"/>
    </row>
    <row r="27" spans="1:11" ht="14.25" customHeight="1" x14ac:dyDescent="0.2">
      <c r="A27" s="389" t="s">
        <v>48</v>
      </c>
      <c r="B27" s="390"/>
      <c r="C27" s="390"/>
      <c r="D27" s="390"/>
      <c r="E27" s="390"/>
      <c r="F27" s="390"/>
      <c r="G27" s="390"/>
      <c r="H27" s="391"/>
    </row>
    <row r="28" spans="1:11" ht="14.25" customHeight="1" x14ac:dyDescent="0.2"/>
    <row r="29" spans="1:11" ht="14.25" customHeight="1" x14ac:dyDescent="0.2"/>
    <row r="30" spans="1:11" ht="14.25" customHeight="1" x14ac:dyDescent="0.2"/>
    <row r="31" spans="1:11" ht="14.25" customHeight="1" x14ac:dyDescent="0.2"/>
    <row r="32" spans="1:11" ht="14.25" customHeight="1" x14ac:dyDescent="0.2"/>
    <row r="33" ht="14.25" customHeight="1" x14ac:dyDescent="0.2"/>
    <row r="34" ht="14.25" customHeight="1" x14ac:dyDescent="0.2"/>
  </sheetData>
  <mergeCells count="32">
    <mergeCell ref="A1:H1"/>
    <mergeCell ref="A2:H2"/>
    <mergeCell ref="A3:B3"/>
    <mergeCell ref="C3:H3"/>
    <mergeCell ref="A4:B4"/>
    <mergeCell ref="C4:H4"/>
    <mergeCell ref="A5:B5"/>
    <mergeCell ref="F5:H5"/>
    <mergeCell ref="A6:B6"/>
    <mergeCell ref="F6:H6"/>
    <mergeCell ref="A7:B7"/>
    <mergeCell ref="C7:H7"/>
    <mergeCell ref="A18:G18"/>
    <mergeCell ref="A8:H8"/>
    <mergeCell ref="A9:G9"/>
    <mergeCell ref="A10:G10"/>
    <mergeCell ref="A11:D11"/>
    <mergeCell ref="A12:E12"/>
    <mergeCell ref="A13:G13"/>
    <mergeCell ref="A14:G14"/>
    <mergeCell ref="A15:G15"/>
    <mergeCell ref="A16:G16"/>
    <mergeCell ref="A17:G17"/>
    <mergeCell ref="A25:G25"/>
    <mergeCell ref="A26:H26"/>
    <mergeCell ref="A27:H27"/>
    <mergeCell ref="A19:G19"/>
    <mergeCell ref="A20:G20"/>
    <mergeCell ref="A21:G21"/>
    <mergeCell ref="A22:G22"/>
    <mergeCell ref="A23:G23"/>
    <mergeCell ref="A24:G24"/>
  </mergeCells>
  <conditionalFormatting sqref="A11:A15 F12:G12 H12:K15 H17:K19">
    <cfRule type="expression" dxfId="192" priority="11">
      <formula>#REF!</formula>
    </cfRule>
  </conditionalFormatting>
  <conditionalFormatting sqref="A16:A24 H17:K19 H21:K24">
    <cfRule type="expression" dxfId="191" priority="7">
      <formula>TEXT(#REF!,"0000")="TRUE"</formula>
    </cfRule>
  </conditionalFormatting>
  <conditionalFormatting sqref="A17:A19">
    <cfRule type="expression" dxfId="190" priority="12">
      <formula>#REF!</formula>
    </cfRule>
  </conditionalFormatting>
  <conditionalFormatting sqref="A20:A24 H21:K24">
    <cfRule type="expression" dxfId="189" priority="8">
      <formula>#REF!</formula>
    </cfRule>
  </conditionalFormatting>
  <conditionalFormatting sqref="A21:A24 H21:K24">
    <cfRule type="expression" dxfId="188" priority="9">
      <formula>#REF!</formula>
    </cfRule>
  </conditionalFormatting>
  <conditionalFormatting sqref="C5:D5">
    <cfRule type="expression" dxfId="187" priority="2">
      <formula>#REF!</formula>
    </cfRule>
  </conditionalFormatting>
  <conditionalFormatting sqref="D6">
    <cfRule type="expression" dxfId="186" priority="3">
      <formula>TEXT(#REF!,"0000")="TRUE"</formula>
    </cfRule>
  </conditionalFormatting>
  <conditionalFormatting sqref="E11 F12:K12 H13:K14">
    <cfRule type="expression" dxfId="185" priority="13">
      <formula>$I$9</formula>
    </cfRule>
  </conditionalFormatting>
  <conditionalFormatting sqref="H9:I9">
    <cfRule type="expression" dxfId="184" priority="1">
      <formula>#REF!</formula>
    </cfRule>
  </conditionalFormatting>
  <conditionalFormatting sqref="H15:K15 H19:K19 H23:K23">
    <cfRule type="expression" dxfId="183" priority="6">
      <formula>#REF!</formula>
    </cfRule>
  </conditionalFormatting>
  <conditionalFormatting sqref="H24:K24">
    <cfRule type="expression" dxfId="182" priority="14">
      <formula>TEXT($I$8,"0000")="TRUE"</formula>
    </cfRule>
    <cfRule type="expression" dxfId="181" priority="15">
      <formula>$I$18</formula>
    </cfRule>
    <cfRule type="expression" dxfId="180" priority="16">
      <formula>$I$14</formula>
    </cfRule>
  </conditionalFormatting>
  <dataValidations count="22">
    <dataValidation allowBlank="1" showInputMessage="1" showErrorMessage="1" promptTitle="Rate Period To" prompt="This auto populates the ending date of the rate period from the Provider Information tab." sqref="F6:H6" xr:uid="{B08C4CA1-FDC7-49E8-B263-B32C01B9AC7A}"/>
    <dataValidation allowBlank="1" showInputMessage="1" showErrorMessage="1" promptTitle="Reporting Period To" prompt="This auto populates the ending date of the reporting period from the Provider Information tab." sqref="F5:H5" xr:uid="{A3E79B17-068F-4E3A-880E-0150CE241D3E}"/>
    <dataValidation allowBlank="1" showInputMessage="1" showErrorMessage="1" promptTitle="Reporting Period From" prompt="This auto populates the beginning date of the reporting period from the Provider Information tab." sqref="D5" xr:uid="{14EA142F-2A5F-4E8E-ABAA-D42D0F6774B3}"/>
    <dataValidation allowBlank="1" showInputMessage="1" showErrorMessage="1" promptTitle="Rate Period From" prompt="This auto populates the beginning date of the rate period from the Provider Information tab." sqref="D6" xr:uid="{FA69C9AF-A654-4097-A0F4-3378C26F0ED0}"/>
    <dataValidation allowBlank="1" showInputMessage="1" showErrorMessage="1" promptTitle="NPI" prompt="This auto populates NPI from the Provider Information tab." sqref="C4:H4" xr:uid="{C88DB152-2571-46A1-8DBD-2B74C2B7DF2D}"/>
    <dataValidation allowBlank="1" showInputMessage="1" showErrorMessage="1" promptTitle="Medicaid ID" prompt="This auto populates Medicaid ID from the Provider Information tab." sqref="C3:H3" xr:uid="{388E87C7-ACC7-4FDF-A4FF-FE74841D79AC}"/>
    <dataValidation allowBlank="1" showInputMessage="1" showErrorMessage="1" promptTitle="Direct Cost Percent" prompt="If the answer to line 11 is Yes (the site will proportionalely allocate indirect costs), this will auto populate with the percentage of direct costs versus total allowable direct costs._x000a_" sqref="H21:K21" xr:uid="{27A40979-A30A-4442-8CF2-43AD953608FB}"/>
    <dataValidation allowBlank="1" showInputMessage="1" showErrorMessage="1" promptTitle="Calculated Indirect Costs" prompt="If the answer to line 11 is Yes (the site will proportionately allocate indirect costs), the calculated indirect costs allocable will auto populate. This is the percent of direct costs, line 12, multiplied by the allocable indirect cost, line 13." sqref="H23:K23" xr:uid="{C82B3324-68FB-422E-8048-603588E81E2E}"/>
    <dataValidation allowBlank="1" showInputMessage="1" showErrorMessage="1" promptTitle="Indirect Costs for Allocation" prompt="If the answer to line 13 is Yes (the site will proportionately allocate indirect costs), the indirect costs to be allocated will auto populate from the Trial Balance tab, column 9, line 49." sqref="H22:K22" xr:uid="{8E7B0813-05F2-41A3-9FF0-05F15FB7D5BA}"/>
    <dataValidation allowBlank="1" showInputMessage="1" showErrorMessage="1" promptTitle="Direct Costs for CCBHC Services" prompt="If the answer to line 7 is Yes (the site qualifies and elects the federal minimum rate), this is auto populated with the direct costs for CCBHC services from the Trial Balance tab, column 9, line 29. " sqref="H17:K17" xr:uid="{8F4F8C51-21E8-483D-90F2-B8E83563985D}"/>
    <dataValidation allowBlank="1" showInputMessage="1" showErrorMessage="1" promptTitle="Total Indirect Cost Allocated" prompt="This is auto populated with the total indirect costs allocated to CCBHC services will auto populated based on the indirect cost method selected." sqref="H25:K25" xr:uid="{81EA5AD6-0820-4A82-89CF-4DAF78486448}"/>
    <dataValidation allowBlank="1" showInputMessage="1" showErrorMessage="1" promptTitle="Proportionately Allocate" prompt="Enter Yes if the CCBHC site will allocate indirect costs proportionally (see Cost Report Instructions), otherwise enter No. If No, go to line 15, Other Method." sqref="H20:K20" xr:uid="{1F72A48D-E76D-4147-BAB5-20FAA25B79D1}"/>
    <dataValidation allowBlank="1" showInputMessage="1" showErrorMessage="1" promptTitle="Minimum Rate" prompt="This is auto populated with the federal minimum rate of 10%." sqref="H18:K18" xr:uid="{DD748109-2A70-46A1-9BF8-8E562A5E9DE8}"/>
    <dataValidation allowBlank="1" showInputMessage="1" showErrorMessage="1" promptTitle="Calculated Indirect Costs" prompt="If the answer to line 7 is Yes (the site qualifies and elects to use federal minimum rate), the calculated indirect costs allocable to CCBHC services will auto populate. This is the direct costs, line 8, multiplied by the minimum rate, line 9." sqref="H19:K19" xr:uid="{6701B1C8-39B2-42B4-8C53-F2B22797075B}"/>
    <dataValidation allowBlank="1" showInputMessage="1" showErrorMessage="1" promptTitle=" Federal Min Rate Qualification" prompt="Enter Yes if the CCBHC site qualifies and elects to use federal minimum rate (see Cost Report Instructions), otherwise enter No.  If No, go to line 11, Proportionately Allocate." sqref="H16:K16" xr:uid="{D22B171D-2796-43DA-BD7E-74E63CABF7C5}"/>
    <dataValidation allowBlank="1" showInputMessage="1" showErrorMessage="1" promptTitle="Calculated Indirect Costs" prompt="If the answer to line 1 is Yes (the site has an approved indirect cost rate), the calculated indirect costs allocable to CCBHC services will auto populate. This is the base rate, line 4, multiplied by the approved rate amount, line 5." sqref="H15:K15" xr:uid="{D072D67E-D961-4445-BEFE-449F8D0CDE92}"/>
    <dataValidation allowBlank="1" showInputMessage="1" showErrorMessage="1" promptTitle="Approved Indirect Cost Rate" prompt="Enter Yes if the CCBHC site has an indirect cost rate approved by a cognizant agency (see Cost Report Instructions), otherwise enter No.  If No, go to line 7, Federal Min Rate Qualification." sqref="H10:K10" xr:uid="{97D19C3B-1790-47F3-B9F3-05AEE26BB5D5}"/>
    <dataValidation allowBlank="1" showInputMessage="1" showErrorMessage="1" promptTitle="Other Method" prompt="Enter the amount of indirect costs allocated to providing CCBHC services here (See Cost Report Instructions). A thorough description of the cost allocation method and calculations used must be seperately provided in the Allocation Descriptions tab. " sqref="H24:K24" xr:uid="{871B03CF-7C19-436B-A359-FF26C11A561C}"/>
    <dataValidation allowBlank="1" showInputMessage="1" showErrorMessage="1" promptTitle="Base Rate" prompt="If the answer to line 1 is Yes (the site has an approved indirect cost rate), enter the cost basis described on line 3 above as a whole dollar amount." sqref="H13:K13" xr:uid="{5C5B9174-6C8C-4F59-B243-3780C3D21594}"/>
    <dataValidation allowBlank="1" showInputMessage="1" showErrorMessage="1" promptTitle="Approved Rate Amount" prompt="If the answer to line 1 is Yes (the site has an approved indirect cost rate), enter the allocation rate percentage subject to the agreement and lines 7 through 15 should be skipped. " sqref="H14:K14" xr:uid="{B727CBAF-6918-48F3-B3F4-1FCC08443D37}"/>
    <dataValidation allowBlank="1" showInputMessage="1" showErrorMessage="1" promptTitle="Describe Base Rate" prompt="If the answer to line 1 is Yes (the site has an approved indirect cost rate), describe the base rate with respect to the indirect cost rate. If more space is needed for a complete description, include additional information in the Comments tab." sqref="F12:K12" xr:uid="{D594565A-461E-4559-AFC0-8FC09CCC3E01}"/>
    <dataValidation allowBlank="1" showInputMessage="1" showErrorMessage="1" promptTitle="Cognizant Agency" prompt="Enter the cognizant agency if reply is Yes to line 1 for agency approved indirect cost rate. " sqref="E11:K11" xr:uid="{98099A06-F1EE-459B-9411-BDD20E89472D}"/>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F31E6105-7217-4312-89F7-D507B01944B3}">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5" id="{8C311757-6942-40BA-9A9F-FD1534A8260D}">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18" id="{213DF409-04DA-4D07-8927-DA449DD77484}">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17" id="{12FA4B44-73F4-4B86-B8E6-5FE257269967}">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tint="0.39997558519241921"/>
    <pageSetUpPr fitToPage="1"/>
  </sheetPr>
  <dimension ref="A1:I104"/>
  <sheetViews>
    <sheetView showGridLines="0" zoomScale="55" zoomScaleNormal="55" zoomScaleSheetLayoutView="80" zoomScalePageLayoutView="80" workbookViewId="0">
      <selection sqref="A1:G1"/>
    </sheetView>
  </sheetViews>
  <sheetFormatPr defaultColWidth="9" defaultRowHeight="12" x14ac:dyDescent="0.2"/>
  <cols>
    <col min="1" max="1" width="4.5" style="131" customWidth="1"/>
    <col min="2" max="2" width="14.625" style="131" customWidth="1"/>
    <col min="3" max="3" width="12.125" style="131" customWidth="1"/>
    <col min="4" max="4" width="14.625" style="131" customWidth="1"/>
    <col min="5" max="6" width="11.125" style="131" customWidth="1"/>
    <col min="7" max="7" width="14.625" style="131" customWidth="1"/>
    <col min="8" max="8" width="9" style="131"/>
    <col min="9" max="9" width="14.125" style="131" customWidth="1"/>
    <col min="10" max="16384" width="9" style="131"/>
  </cols>
  <sheetData>
    <row r="1" spans="1:9" ht="14.25" customHeight="1" x14ac:dyDescent="0.2">
      <c r="A1" s="581" t="s">
        <v>0</v>
      </c>
      <c r="B1" s="597"/>
      <c r="C1" s="597"/>
      <c r="D1" s="597"/>
      <c r="E1" s="597"/>
      <c r="F1" s="597"/>
      <c r="G1" s="597"/>
      <c r="H1" s="143"/>
      <c r="I1" s="143"/>
    </row>
    <row r="2" spans="1:9" s="134" customFormat="1" ht="5.25" customHeight="1" x14ac:dyDescent="0.2">
      <c r="A2" s="598" t="s">
        <v>49</v>
      </c>
      <c r="B2" s="599"/>
      <c r="C2" s="599"/>
      <c r="D2" s="599"/>
      <c r="E2" s="599"/>
      <c r="F2" s="599"/>
      <c r="G2" s="599"/>
      <c r="H2" s="150"/>
      <c r="I2" s="150"/>
    </row>
    <row r="3" spans="1:9" ht="14.25" customHeight="1" x14ac:dyDescent="0.2">
      <c r="A3" s="415" t="s">
        <v>2</v>
      </c>
      <c r="B3" s="416"/>
      <c r="C3" s="488" t="str">
        <f>IF('A.1. Provider Information'!$D$3="","",'A.1. Provider Information'!$D$3)</f>
        <v/>
      </c>
      <c r="D3" s="489"/>
      <c r="E3" s="489"/>
      <c r="F3" s="489"/>
      <c r="G3" s="490"/>
    </row>
    <row r="4" spans="1:9" ht="14.25" customHeight="1" x14ac:dyDescent="0.2">
      <c r="A4" s="451" t="s">
        <v>3</v>
      </c>
      <c r="B4" s="452"/>
      <c r="C4" s="488" t="str">
        <f>IF('A.1. Provider Information'!$D$4="","",'A.1. Provider Information'!$D$4)</f>
        <v/>
      </c>
      <c r="D4" s="489"/>
      <c r="E4" s="489"/>
      <c r="F4" s="489"/>
      <c r="G4" s="490"/>
    </row>
    <row r="5" spans="1:9" ht="14.25" customHeight="1" x14ac:dyDescent="0.2">
      <c r="A5" s="415" t="s">
        <v>4</v>
      </c>
      <c r="B5" s="416"/>
      <c r="C5" s="15" t="s">
        <v>5</v>
      </c>
      <c r="D5" s="115" t="str">
        <f>IF('A.1. Provider Information'!E5="","",'A.1. Provider Information'!$E$5)</f>
        <v/>
      </c>
      <c r="E5" s="2" t="s">
        <v>6</v>
      </c>
      <c r="F5" s="494" t="str">
        <f>IF('A.1. Provider Information'!$G$5="","",'A.1. Provider Information'!$G$5)</f>
        <v/>
      </c>
      <c r="G5" s="495"/>
    </row>
    <row r="6" spans="1:9" ht="14.25" customHeight="1" x14ac:dyDescent="0.2">
      <c r="A6" s="453" t="s">
        <v>7</v>
      </c>
      <c r="B6" s="454"/>
      <c r="C6" s="18" t="s">
        <v>5</v>
      </c>
      <c r="D6" s="117" t="str">
        <f>IF('A.1. Provider Information'!$E$6="","",'A.1. Provider Information'!$E$6)</f>
        <v/>
      </c>
      <c r="E6" s="41" t="s">
        <v>6</v>
      </c>
      <c r="F6" s="494" t="str">
        <f>IF('A.1. Provider Information'!$G$6="","",'A.1. Provider Information'!$G$6)</f>
        <v/>
      </c>
      <c r="G6" s="495"/>
    </row>
    <row r="7" spans="1:9" ht="14.25" customHeight="1" thickBot="1" x14ac:dyDescent="0.25">
      <c r="A7" s="455" t="s">
        <v>8</v>
      </c>
      <c r="B7" s="359"/>
      <c r="C7" s="568" t="s">
        <v>148</v>
      </c>
      <c r="D7" s="358"/>
      <c r="E7" s="358"/>
      <c r="F7" s="358"/>
      <c r="G7" s="569"/>
      <c r="H7" s="13"/>
    </row>
    <row r="8" spans="1:9" ht="14.25" customHeight="1" thickBot="1" x14ac:dyDescent="0.25">
      <c r="A8" s="600" t="s">
        <v>149</v>
      </c>
      <c r="B8" s="600"/>
      <c r="C8" s="600"/>
      <c r="D8" s="600"/>
      <c r="E8" s="600"/>
      <c r="F8" s="600"/>
      <c r="G8" s="600"/>
      <c r="I8" s="42"/>
    </row>
    <row r="9" spans="1:9" ht="14.25" customHeight="1" x14ac:dyDescent="0.2">
      <c r="A9" s="482" t="s">
        <v>52</v>
      </c>
      <c r="B9" s="483"/>
      <c r="C9" s="483"/>
      <c r="D9" s="483"/>
      <c r="E9" s="483"/>
      <c r="F9" s="483"/>
      <c r="G9" s="484"/>
      <c r="I9" s="42"/>
    </row>
    <row r="10" spans="1:9" ht="3" customHeight="1" x14ac:dyDescent="0.2">
      <c r="A10" s="471" t="s">
        <v>150</v>
      </c>
      <c r="B10" s="472"/>
      <c r="C10" s="472"/>
      <c r="D10" s="472"/>
      <c r="E10" s="472"/>
      <c r="F10" s="472"/>
      <c r="G10" s="473"/>
      <c r="I10" s="42"/>
    </row>
    <row r="11" spans="1:9" ht="14.25" customHeight="1" x14ac:dyDescent="0.2">
      <c r="A11" s="476" t="s">
        <v>54</v>
      </c>
      <c r="B11" s="477"/>
      <c r="C11" s="477"/>
      <c r="D11" s="477"/>
      <c r="E11" s="477"/>
      <c r="F11" s="477"/>
      <c r="G11" s="478"/>
      <c r="H11" s="154"/>
      <c r="I11" s="42"/>
    </row>
    <row r="12" spans="1:9" ht="87.75" customHeight="1" x14ac:dyDescent="0.2">
      <c r="A12" s="590" t="s">
        <v>55</v>
      </c>
      <c r="B12" s="591"/>
      <c r="C12" s="591"/>
      <c r="D12" s="17" t="s">
        <v>151</v>
      </c>
      <c r="E12" s="22" t="s">
        <v>152</v>
      </c>
      <c r="F12" s="22" t="s">
        <v>153</v>
      </c>
      <c r="G12" s="32" t="s">
        <v>154</v>
      </c>
      <c r="H12" s="142"/>
    </row>
    <row r="13" spans="1:9" ht="14.25" customHeight="1" x14ac:dyDescent="0.2">
      <c r="A13" s="278">
        <v>1</v>
      </c>
      <c r="B13" s="456" t="s">
        <v>331</v>
      </c>
      <c r="C13" s="452"/>
      <c r="D13" s="319"/>
      <c r="E13" s="82"/>
      <c r="F13" s="86"/>
      <c r="G13" s="57">
        <f>E13-F13</f>
        <v>0</v>
      </c>
      <c r="H13" s="142"/>
    </row>
    <row r="14" spans="1:9" ht="14.25" customHeight="1" x14ac:dyDescent="0.2">
      <c r="A14" s="278">
        <v>2</v>
      </c>
      <c r="B14" s="456" t="s">
        <v>332</v>
      </c>
      <c r="C14" s="452"/>
      <c r="D14" s="319"/>
      <c r="E14" s="82"/>
      <c r="F14" s="86"/>
      <c r="G14" s="57">
        <f t="shared" ref="G14:G29" si="0">E14-F14</f>
        <v>0</v>
      </c>
    </row>
    <row r="15" spans="1:9" ht="14.25" customHeight="1" x14ac:dyDescent="0.2">
      <c r="A15" s="278">
        <v>3</v>
      </c>
      <c r="B15" s="456" t="s">
        <v>333</v>
      </c>
      <c r="C15" s="452"/>
      <c r="D15" s="319"/>
      <c r="E15" s="82"/>
      <c r="F15" s="86"/>
      <c r="G15" s="57">
        <f t="shared" si="0"/>
        <v>0</v>
      </c>
    </row>
    <row r="16" spans="1:9" ht="14.25" customHeight="1" x14ac:dyDescent="0.2">
      <c r="A16" s="278">
        <v>4</v>
      </c>
      <c r="B16" s="456" t="s">
        <v>334</v>
      </c>
      <c r="C16" s="452"/>
      <c r="D16" s="319"/>
      <c r="E16" s="82"/>
      <c r="F16" s="86"/>
      <c r="G16" s="57">
        <f t="shared" si="0"/>
        <v>0</v>
      </c>
    </row>
    <row r="17" spans="1:9" ht="14.25" customHeight="1" x14ac:dyDescent="0.2">
      <c r="A17" s="278">
        <v>5</v>
      </c>
      <c r="B17" s="456" t="s">
        <v>335</v>
      </c>
      <c r="C17" s="452"/>
      <c r="D17" s="319"/>
      <c r="E17" s="82"/>
      <c r="F17" s="86"/>
      <c r="G17" s="57">
        <f t="shared" si="0"/>
        <v>0</v>
      </c>
    </row>
    <row r="18" spans="1:9" ht="14.25" customHeight="1" x14ac:dyDescent="0.2">
      <c r="A18" s="278">
        <v>6</v>
      </c>
      <c r="B18" s="456" t="s">
        <v>336</v>
      </c>
      <c r="C18" s="452"/>
      <c r="D18" s="319"/>
      <c r="E18" s="82"/>
      <c r="F18" s="86"/>
      <c r="G18" s="57">
        <f t="shared" si="0"/>
        <v>0</v>
      </c>
    </row>
    <row r="19" spans="1:9" ht="14.25" customHeight="1" x14ac:dyDescent="0.2">
      <c r="A19" s="278">
        <v>7</v>
      </c>
      <c r="B19" s="456" t="s">
        <v>337</v>
      </c>
      <c r="C19" s="452"/>
      <c r="D19" s="319"/>
      <c r="E19" s="82"/>
      <c r="F19" s="86"/>
      <c r="G19" s="57">
        <f t="shared" si="0"/>
        <v>0</v>
      </c>
    </row>
    <row r="20" spans="1:9" ht="14.25" customHeight="1" x14ac:dyDescent="0.2">
      <c r="A20" s="278">
        <v>8</v>
      </c>
      <c r="B20" s="456" t="s">
        <v>338</v>
      </c>
      <c r="C20" s="452"/>
      <c r="D20" s="319"/>
      <c r="E20" s="82"/>
      <c r="F20" s="86"/>
      <c r="G20" s="57">
        <f t="shared" si="0"/>
        <v>0</v>
      </c>
    </row>
    <row r="21" spans="1:9" ht="14.25" customHeight="1" x14ac:dyDescent="0.2">
      <c r="A21" s="278">
        <v>9</v>
      </c>
      <c r="B21" s="456" t="s">
        <v>339</v>
      </c>
      <c r="C21" s="452"/>
      <c r="D21" s="319"/>
      <c r="E21" s="82"/>
      <c r="F21" s="86"/>
      <c r="G21" s="57">
        <f t="shared" si="0"/>
        <v>0</v>
      </c>
    </row>
    <row r="22" spans="1:9" ht="14.25" customHeight="1" x14ac:dyDescent="0.2">
      <c r="A22" s="278">
        <v>10</v>
      </c>
      <c r="B22" s="456" t="s">
        <v>340</v>
      </c>
      <c r="C22" s="452"/>
      <c r="D22" s="319"/>
      <c r="E22" s="82"/>
      <c r="F22" s="86"/>
      <c r="G22" s="57">
        <f t="shared" si="0"/>
        <v>0</v>
      </c>
    </row>
    <row r="23" spans="1:9" ht="14.25" customHeight="1" x14ac:dyDescent="0.2">
      <c r="A23" s="278">
        <v>11</v>
      </c>
      <c r="B23" s="456" t="s">
        <v>341</v>
      </c>
      <c r="C23" s="452"/>
      <c r="D23" s="319"/>
      <c r="E23" s="82"/>
      <c r="F23" s="86"/>
      <c r="G23" s="57">
        <f t="shared" si="0"/>
        <v>0</v>
      </c>
    </row>
    <row r="24" spans="1:9" ht="25.5" customHeight="1" x14ac:dyDescent="0.2">
      <c r="A24" s="278">
        <v>12</v>
      </c>
      <c r="B24" s="563" t="s">
        <v>406</v>
      </c>
      <c r="C24" s="564"/>
      <c r="D24" s="319"/>
      <c r="E24" s="82"/>
      <c r="F24" s="86"/>
      <c r="G24" s="57">
        <f t="shared" si="0"/>
        <v>0</v>
      </c>
    </row>
    <row r="25" spans="1:9" ht="13.5" customHeight="1" x14ac:dyDescent="0.2">
      <c r="A25" s="278">
        <v>13</v>
      </c>
      <c r="B25" s="456" t="s">
        <v>407</v>
      </c>
      <c r="C25" s="452"/>
      <c r="D25" s="319"/>
      <c r="E25" s="82"/>
      <c r="F25" s="86"/>
      <c r="G25" s="57">
        <f t="shared" si="0"/>
        <v>0</v>
      </c>
    </row>
    <row r="26" spans="1:9" ht="14.25" customHeight="1" x14ac:dyDescent="0.2">
      <c r="A26" s="278">
        <v>14</v>
      </c>
      <c r="B26" s="456" t="s">
        <v>342</v>
      </c>
      <c r="C26" s="452"/>
      <c r="D26" s="319"/>
      <c r="E26" s="82"/>
      <c r="F26" s="86"/>
      <c r="G26" s="57">
        <f t="shared" si="0"/>
        <v>0</v>
      </c>
    </row>
    <row r="27" spans="1:9" ht="14.25" customHeight="1" x14ac:dyDescent="0.2">
      <c r="A27" s="278">
        <v>15</v>
      </c>
      <c r="B27" s="456" t="s">
        <v>405</v>
      </c>
      <c r="C27" s="452"/>
      <c r="D27" s="319"/>
      <c r="E27" s="82"/>
      <c r="F27" s="86"/>
      <c r="G27" s="57">
        <f t="shared" si="0"/>
        <v>0</v>
      </c>
    </row>
    <row r="28" spans="1:9" ht="25.5" customHeight="1" x14ac:dyDescent="0.2">
      <c r="A28" s="278">
        <v>16</v>
      </c>
      <c r="B28" s="456" t="s">
        <v>373</v>
      </c>
      <c r="C28" s="452"/>
      <c r="D28" s="319"/>
      <c r="E28" s="82"/>
      <c r="F28" s="86"/>
      <c r="G28" s="57">
        <f t="shared" si="0"/>
        <v>0</v>
      </c>
    </row>
    <row r="29" spans="1:9" ht="25.5" customHeight="1" thickBot="1" x14ac:dyDescent="0.25">
      <c r="A29" s="279">
        <v>17</v>
      </c>
      <c r="B29" s="457" t="s">
        <v>374</v>
      </c>
      <c r="C29" s="458"/>
      <c r="D29" s="320"/>
      <c r="E29" s="48"/>
      <c r="F29" s="48"/>
      <c r="G29" s="57">
        <f t="shared" si="0"/>
        <v>0</v>
      </c>
      <c r="I29" s="133"/>
    </row>
    <row r="30" spans="1:9" ht="25.5" customHeight="1" thickBot="1" x14ac:dyDescent="0.25">
      <c r="A30" s="281">
        <v>18</v>
      </c>
      <c r="B30" s="466" t="s">
        <v>408</v>
      </c>
      <c r="C30" s="467"/>
      <c r="D30" s="318">
        <f>SUM(D13:D29)</f>
        <v>0</v>
      </c>
      <c r="E30" s="122">
        <f>SUM(E13:E29)</f>
        <v>0</v>
      </c>
      <c r="F30" s="122">
        <f>SUM(F13:F29)</f>
        <v>0</v>
      </c>
      <c r="G30" s="123">
        <f>SUM(G13:G29)</f>
        <v>0</v>
      </c>
      <c r="I30" s="133"/>
    </row>
    <row r="31" spans="1:9" ht="14.25" customHeight="1" thickBot="1" x14ac:dyDescent="0.25">
      <c r="A31" s="600" t="s">
        <v>155</v>
      </c>
      <c r="B31" s="600"/>
      <c r="C31" s="600"/>
      <c r="D31" s="600"/>
      <c r="E31" s="600"/>
      <c r="F31" s="600"/>
      <c r="G31" s="600"/>
      <c r="I31" s="39"/>
    </row>
    <row r="32" spans="1:9" ht="14.25" customHeight="1" x14ac:dyDescent="0.2">
      <c r="A32" s="504" t="s">
        <v>66</v>
      </c>
      <c r="B32" s="505"/>
      <c r="C32" s="505"/>
      <c r="D32" s="505"/>
      <c r="E32" s="505"/>
      <c r="F32" s="505"/>
      <c r="G32" s="506"/>
    </row>
    <row r="33" spans="1:9" ht="86.25" customHeight="1" x14ac:dyDescent="0.2">
      <c r="A33" s="590" t="s">
        <v>55</v>
      </c>
      <c r="B33" s="591"/>
      <c r="C33" s="591"/>
      <c r="D33" s="17" t="s">
        <v>151</v>
      </c>
      <c r="E33" s="22" t="s">
        <v>152</v>
      </c>
      <c r="F33" s="22" t="s">
        <v>153</v>
      </c>
      <c r="G33" s="32" t="s">
        <v>154</v>
      </c>
      <c r="H33" s="133"/>
    </row>
    <row r="34" spans="1:9" ht="14.25" customHeight="1" x14ac:dyDescent="0.2">
      <c r="A34" s="282">
        <v>19</v>
      </c>
      <c r="B34" s="360" t="s">
        <v>344</v>
      </c>
      <c r="C34" s="416"/>
      <c r="D34" s="155" t="s">
        <v>68</v>
      </c>
      <c r="E34" s="82"/>
      <c r="F34" s="86"/>
      <c r="G34" s="57">
        <f>E34-F34</f>
        <v>0</v>
      </c>
      <c r="H34" s="133"/>
      <c r="I34" s="133"/>
    </row>
    <row r="35" spans="1:9" ht="24.75" customHeight="1" thickBot="1" x14ac:dyDescent="0.25">
      <c r="A35" s="279">
        <v>20</v>
      </c>
      <c r="B35" s="457" t="s">
        <v>409</v>
      </c>
      <c r="C35" s="458"/>
      <c r="D35" s="156" t="s">
        <v>68</v>
      </c>
      <c r="E35" s="48"/>
      <c r="F35" s="48"/>
      <c r="G35" s="57">
        <f>E35-F35</f>
        <v>0</v>
      </c>
      <c r="H35" s="133"/>
    </row>
    <row r="36" spans="1:9" ht="26.25" customHeight="1" thickBot="1" x14ac:dyDescent="0.25">
      <c r="A36" s="281">
        <v>21</v>
      </c>
      <c r="B36" s="466" t="s">
        <v>410</v>
      </c>
      <c r="C36" s="467"/>
      <c r="D36" s="157" t="s">
        <v>68</v>
      </c>
      <c r="E36" s="122">
        <f>SUM(E34:E35)</f>
        <v>0</v>
      </c>
      <c r="F36" s="122">
        <f>SUM(F34:F35)</f>
        <v>0</v>
      </c>
      <c r="G36" s="123">
        <f>SUM(G34:G35)</f>
        <v>0</v>
      </c>
    </row>
    <row r="37" spans="1:9" ht="14.25" customHeight="1" thickBot="1" x14ac:dyDescent="0.25">
      <c r="A37" s="600" t="s">
        <v>156</v>
      </c>
      <c r="B37" s="600"/>
      <c r="C37" s="600"/>
      <c r="D37" s="600"/>
      <c r="E37" s="600"/>
      <c r="F37" s="600"/>
      <c r="G37" s="600"/>
    </row>
    <row r="38" spans="1:9" ht="14.25" customHeight="1" x14ac:dyDescent="0.2">
      <c r="A38" s="504" t="s">
        <v>70</v>
      </c>
      <c r="B38" s="505"/>
      <c r="C38" s="505"/>
      <c r="D38" s="505"/>
      <c r="E38" s="505"/>
      <c r="F38" s="505"/>
      <c r="G38" s="506"/>
    </row>
    <row r="39" spans="1:9" ht="87.75" customHeight="1" x14ac:dyDescent="0.2">
      <c r="A39" s="590" t="s">
        <v>55</v>
      </c>
      <c r="B39" s="591"/>
      <c r="C39" s="591"/>
      <c r="D39" s="17" t="s">
        <v>151</v>
      </c>
      <c r="E39" s="22" t="s">
        <v>152</v>
      </c>
      <c r="F39" s="22" t="s">
        <v>153</v>
      </c>
      <c r="G39" s="32" t="s">
        <v>154</v>
      </c>
      <c r="H39" s="142"/>
    </row>
    <row r="40" spans="1:9" ht="14.25" customHeight="1" x14ac:dyDescent="0.2">
      <c r="A40" s="292">
        <v>22</v>
      </c>
      <c r="B40" s="356" t="s">
        <v>347</v>
      </c>
      <c r="C40" s="357"/>
      <c r="D40" s="155" t="s">
        <v>68</v>
      </c>
      <c r="E40" s="82"/>
      <c r="F40" s="86"/>
      <c r="G40" s="57">
        <f t="shared" ref="G40:G45" si="1">E40-F40</f>
        <v>0</v>
      </c>
    </row>
    <row r="41" spans="1:9" ht="14.25" customHeight="1" x14ac:dyDescent="0.2">
      <c r="A41" s="292">
        <v>23</v>
      </c>
      <c r="B41" s="356" t="s">
        <v>348</v>
      </c>
      <c r="C41" s="357"/>
      <c r="D41" s="155" t="s">
        <v>68</v>
      </c>
      <c r="E41" s="82"/>
      <c r="F41" s="86"/>
      <c r="G41" s="57">
        <f t="shared" si="1"/>
        <v>0</v>
      </c>
    </row>
    <row r="42" spans="1:9" ht="14.25" customHeight="1" x14ac:dyDescent="0.2">
      <c r="A42" s="292">
        <v>24</v>
      </c>
      <c r="B42" s="356" t="s">
        <v>349</v>
      </c>
      <c r="C42" s="357"/>
      <c r="D42" s="155" t="s">
        <v>68</v>
      </c>
      <c r="E42" s="82"/>
      <c r="F42" s="86"/>
      <c r="G42" s="57">
        <f t="shared" si="1"/>
        <v>0</v>
      </c>
    </row>
    <row r="43" spans="1:9" ht="14.25" customHeight="1" x14ac:dyDescent="0.2">
      <c r="A43" s="292">
        <v>25</v>
      </c>
      <c r="B43" s="356" t="s">
        <v>350</v>
      </c>
      <c r="C43" s="357"/>
      <c r="D43" s="155" t="s">
        <v>68</v>
      </c>
      <c r="E43" s="82"/>
      <c r="F43" s="86"/>
      <c r="G43" s="57">
        <f t="shared" si="1"/>
        <v>0</v>
      </c>
    </row>
    <row r="44" spans="1:9" ht="14.25" customHeight="1" x14ac:dyDescent="0.2">
      <c r="A44" s="292">
        <v>26</v>
      </c>
      <c r="B44" s="356" t="s">
        <v>351</v>
      </c>
      <c r="C44" s="357"/>
      <c r="D44" s="155" t="s">
        <v>68</v>
      </c>
      <c r="E44" s="82"/>
      <c r="F44" s="86"/>
      <c r="G44" s="57">
        <f t="shared" si="1"/>
        <v>0</v>
      </c>
    </row>
    <row r="45" spans="1:9" ht="37.5" customHeight="1" thickBot="1" x14ac:dyDescent="0.25">
      <c r="A45" s="296">
        <v>27</v>
      </c>
      <c r="B45" s="464" t="s">
        <v>377</v>
      </c>
      <c r="C45" s="465"/>
      <c r="D45" s="158" t="s">
        <v>68</v>
      </c>
      <c r="E45" s="48"/>
      <c r="F45" s="48"/>
      <c r="G45" s="57">
        <f t="shared" si="1"/>
        <v>0</v>
      </c>
    </row>
    <row r="46" spans="1:9" ht="25.5" customHeight="1" thickBot="1" x14ac:dyDescent="0.25">
      <c r="A46" s="283">
        <v>28</v>
      </c>
      <c r="B46" s="459" t="s">
        <v>378</v>
      </c>
      <c r="C46" s="460"/>
      <c r="D46" s="159" t="s">
        <v>68</v>
      </c>
      <c r="E46" s="120">
        <f>SUM(E40:E45)</f>
        <v>0</v>
      </c>
      <c r="F46" s="120">
        <f>SUM(F40:F45)</f>
        <v>0</v>
      </c>
      <c r="G46" s="124">
        <f>SUM(G40:G45)</f>
        <v>0</v>
      </c>
    </row>
    <row r="47" spans="1:9" ht="37.5" customHeight="1" thickTop="1" thickBot="1" x14ac:dyDescent="0.25">
      <c r="A47" s="253">
        <v>29</v>
      </c>
      <c r="B47" s="595" t="s">
        <v>411</v>
      </c>
      <c r="C47" s="596"/>
      <c r="D47" s="318">
        <f>SUM(D30,D36,D46)</f>
        <v>0</v>
      </c>
      <c r="E47" s="118">
        <f>SUM(E30,E36,E46)</f>
        <v>0</v>
      </c>
      <c r="F47" s="118">
        <f>SUM(F30,F36,F46)</f>
        <v>0</v>
      </c>
      <c r="G47" s="123">
        <f>SUM(G30,G36,G46)</f>
        <v>0</v>
      </c>
    </row>
    <row r="48" spans="1:9" ht="12.75" thickBot="1" x14ac:dyDescent="0.25">
      <c r="A48" s="600" t="s">
        <v>71</v>
      </c>
      <c r="B48" s="600"/>
      <c r="C48" s="600"/>
      <c r="D48" s="600"/>
      <c r="E48" s="600"/>
      <c r="F48" s="600"/>
      <c r="G48" s="600"/>
      <c r="I48" s="1"/>
    </row>
    <row r="49" spans="1:9" ht="14.25" customHeight="1" x14ac:dyDescent="0.2">
      <c r="A49" s="482" t="s">
        <v>72</v>
      </c>
      <c r="B49" s="483"/>
      <c r="C49" s="483"/>
      <c r="D49" s="483"/>
      <c r="E49" s="483"/>
      <c r="F49" s="483"/>
      <c r="G49" s="484"/>
    </row>
    <row r="50" spans="1:9" ht="3" customHeight="1" x14ac:dyDescent="0.2">
      <c r="A50" s="530" t="s">
        <v>157</v>
      </c>
      <c r="B50" s="531"/>
      <c r="C50" s="531"/>
      <c r="D50" s="531"/>
      <c r="E50" s="531"/>
      <c r="F50" s="531"/>
      <c r="G50" s="612"/>
    </row>
    <row r="51" spans="1:9" ht="14.25" customHeight="1" x14ac:dyDescent="0.2">
      <c r="A51" s="592" t="s">
        <v>74</v>
      </c>
      <c r="B51" s="593"/>
      <c r="C51" s="593"/>
      <c r="D51" s="593"/>
      <c r="E51" s="593"/>
      <c r="F51" s="593"/>
      <c r="G51" s="594"/>
    </row>
    <row r="52" spans="1:9" ht="87.75" customHeight="1" x14ac:dyDescent="0.2">
      <c r="A52" s="590" t="s">
        <v>55</v>
      </c>
      <c r="B52" s="591"/>
      <c r="C52" s="591"/>
      <c r="D52" s="17" t="s">
        <v>151</v>
      </c>
      <c r="E52" s="22" t="s">
        <v>152</v>
      </c>
      <c r="F52" s="22" t="s">
        <v>153</v>
      </c>
      <c r="G52" s="32" t="s">
        <v>154</v>
      </c>
    </row>
    <row r="53" spans="1:9" ht="14.25" customHeight="1" x14ac:dyDescent="0.2">
      <c r="A53" s="282">
        <v>30</v>
      </c>
      <c r="B53" s="360" t="s">
        <v>352</v>
      </c>
      <c r="C53" s="416"/>
      <c r="D53" s="155" t="s">
        <v>68</v>
      </c>
      <c r="E53" s="82"/>
      <c r="F53" s="86"/>
      <c r="G53" s="57">
        <f t="shared" ref="G53:G61" si="2">E53-F53</f>
        <v>0</v>
      </c>
    </row>
    <row r="54" spans="1:9" ht="14.25" customHeight="1" x14ac:dyDescent="0.2">
      <c r="A54" s="282">
        <v>31</v>
      </c>
      <c r="B54" s="360" t="s">
        <v>353</v>
      </c>
      <c r="C54" s="416"/>
      <c r="D54" s="155" t="s">
        <v>68</v>
      </c>
      <c r="E54" s="82"/>
      <c r="F54" s="86"/>
      <c r="G54" s="57">
        <f t="shared" si="2"/>
        <v>0</v>
      </c>
    </row>
    <row r="55" spans="1:9" ht="14.25" customHeight="1" x14ac:dyDescent="0.2">
      <c r="A55" s="282">
        <v>32</v>
      </c>
      <c r="B55" s="360" t="s">
        <v>354</v>
      </c>
      <c r="C55" s="416"/>
      <c r="D55" s="155" t="s">
        <v>68</v>
      </c>
      <c r="E55" s="82"/>
      <c r="F55" s="86"/>
      <c r="G55" s="57">
        <f t="shared" si="2"/>
        <v>0</v>
      </c>
    </row>
    <row r="56" spans="1:9" ht="14.25" customHeight="1" x14ac:dyDescent="0.2">
      <c r="A56" s="282">
        <v>33</v>
      </c>
      <c r="B56" s="360" t="s">
        <v>355</v>
      </c>
      <c r="C56" s="416"/>
      <c r="D56" s="155" t="s">
        <v>68</v>
      </c>
      <c r="E56" s="82"/>
      <c r="F56" s="86"/>
      <c r="G56" s="57">
        <f t="shared" si="2"/>
        <v>0</v>
      </c>
    </row>
    <row r="57" spans="1:9" ht="14.25" customHeight="1" x14ac:dyDescent="0.2">
      <c r="A57" s="278">
        <v>34</v>
      </c>
      <c r="B57" s="456" t="s">
        <v>356</v>
      </c>
      <c r="C57" s="452"/>
      <c r="D57" s="155" t="s">
        <v>68</v>
      </c>
      <c r="E57" s="82"/>
      <c r="F57" s="86"/>
      <c r="G57" s="57">
        <f t="shared" si="2"/>
        <v>0</v>
      </c>
    </row>
    <row r="58" spans="1:9" ht="14.25" customHeight="1" x14ac:dyDescent="0.2">
      <c r="A58" s="282">
        <v>35</v>
      </c>
      <c r="B58" s="360" t="s">
        <v>357</v>
      </c>
      <c r="C58" s="416"/>
      <c r="D58" s="155" t="s">
        <v>68</v>
      </c>
      <c r="E58" s="82"/>
      <c r="F58" s="86"/>
      <c r="G58" s="57">
        <f t="shared" si="2"/>
        <v>0</v>
      </c>
    </row>
    <row r="59" spans="1:9" ht="14.25" customHeight="1" x14ac:dyDescent="0.2">
      <c r="A59" s="282">
        <v>36</v>
      </c>
      <c r="B59" s="360" t="s">
        <v>358</v>
      </c>
      <c r="C59" s="416"/>
      <c r="D59" s="155" t="s">
        <v>68</v>
      </c>
      <c r="E59" s="82"/>
      <c r="F59" s="86"/>
      <c r="G59" s="57">
        <f t="shared" si="2"/>
        <v>0</v>
      </c>
    </row>
    <row r="60" spans="1:9" ht="14.25" customHeight="1" x14ac:dyDescent="0.2">
      <c r="A60" s="282">
        <v>37</v>
      </c>
      <c r="B60" s="360" t="s">
        <v>359</v>
      </c>
      <c r="C60" s="416"/>
      <c r="D60" s="155" t="s">
        <v>68</v>
      </c>
      <c r="E60" s="82"/>
      <c r="F60" s="86"/>
      <c r="G60" s="57">
        <f t="shared" si="2"/>
        <v>0</v>
      </c>
    </row>
    <row r="61" spans="1:9" ht="25.5" customHeight="1" thickBot="1" x14ac:dyDescent="0.25">
      <c r="A61" s="279">
        <v>38</v>
      </c>
      <c r="B61" s="457" t="s">
        <v>381</v>
      </c>
      <c r="C61" s="458"/>
      <c r="D61" s="156" t="s">
        <v>68</v>
      </c>
      <c r="E61" s="48"/>
      <c r="F61" s="48"/>
      <c r="G61" s="57">
        <f t="shared" si="2"/>
        <v>0</v>
      </c>
    </row>
    <row r="62" spans="1:9" ht="25.5" customHeight="1" thickBot="1" x14ac:dyDescent="0.25">
      <c r="A62" s="295">
        <v>39</v>
      </c>
      <c r="B62" s="466" t="s">
        <v>412</v>
      </c>
      <c r="C62" s="467"/>
      <c r="D62" s="157" t="s">
        <v>68</v>
      </c>
      <c r="E62" s="122">
        <f>SUM(E53:E61)</f>
        <v>0</v>
      </c>
      <c r="F62" s="122">
        <f>SUM(F53:F61)</f>
        <v>0</v>
      </c>
      <c r="G62" s="123">
        <f>SUM(G53:G61)</f>
        <v>0</v>
      </c>
    </row>
    <row r="63" spans="1:9" ht="14.25" customHeight="1" thickBot="1" x14ac:dyDescent="0.25">
      <c r="A63" s="585" t="s">
        <v>158</v>
      </c>
      <c r="B63" s="516"/>
      <c r="C63" s="516"/>
      <c r="D63" s="516"/>
      <c r="E63" s="516"/>
      <c r="F63" s="516"/>
      <c r="G63" s="516"/>
      <c r="I63" s="39"/>
    </row>
    <row r="64" spans="1:9" ht="14.25" customHeight="1" x14ac:dyDescent="0.2">
      <c r="A64" s="504" t="s">
        <v>76</v>
      </c>
      <c r="B64" s="505"/>
      <c r="C64" s="505"/>
      <c r="D64" s="505"/>
      <c r="E64" s="505"/>
      <c r="F64" s="505"/>
      <c r="G64" s="506"/>
    </row>
    <row r="65" spans="1:9" ht="87.75" customHeight="1" x14ac:dyDescent="0.2">
      <c r="A65" s="590" t="s">
        <v>55</v>
      </c>
      <c r="B65" s="591"/>
      <c r="C65" s="591"/>
      <c r="D65" s="17" t="s">
        <v>151</v>
      </c>
      <c r="E65" s="22" t="s">
        <v>152</v>
      </c>
      <c r="F65" s="22" t="s">
        <v>153</v>
      </c>
      <c r="G65" s="32" t="s">
        <v>154</v>
      </c>
      <c r="H65" s="142"/>
    </row>
    <row r="66" spans="1:9" ht="14.25" customHeight="1" x14ac:dyDescent="0.2">
      <c r="A66" s="282">
        <v>40</v>
      </c>
      <c r="B66" s="360" t="s">
        <v>360</v>
      </c>
      <c r="C66" s="416"/>
      <c r="D66" s="155" t="s">
        <v>68</v>
      </c>
      <c r="E66" s="82"/>
      <c r="F66" s="86"/>
      <c r="G66" s="57">
        <f>E66-F66</f>
        <v>0</v>
      </c>
    </row>
    <row r="67" spans="1:9" ht="14.25" customHeight="1" x14ac:dyDescent="0.2">
      <c r="A67" s="282">
        <v>41</v>
      </c>
      <c r="B67" s="360" t="s">
        <v>361</v>
      </c>
      <c r="C67" s="416"/>
      <c r="D67" s="155" t="s">
        <v>68</v>
      </c>
      <c r="E67" s="82"/>
      <c r="F67" s="86"/>
      <c r="G67" s="57">
        <f t="shared" ref="G67:G73" si="3">E67-F67</f>
        <v>0</v>
      </c>
    </row>
    <row r="68" spans="1:9" ht="14.25" customHeight="1" x14ac:dyDescent="0.2">
      <c r="A68" s="282">
        <v>42</v>
      </c>
      <c r="B68" s="360" t="s">
        <v>362</v>
      </c>
      <c r="C68" s="416"/>
      <c r="D68" s="155" t="s">
        <v>68</v>
      </c>
      <c r="E68" s="82"/>
      <c r="F68" s="86"/>
      <c r="G68" s="57">
        <f t="shared" si="3"/>
        <v>0</v>
      </c>
    </row>
    <row r="69" spans="1:9" ht="14.25" customHeight="1" x14ac:dyDescent="0.2">
      <c r="A69" s="282">
        <v>43</v>
      </c>
      <c r="B69" s="360" t="s">
        <v>363</v>
      </c>
      <c r="C69" s="416"/>
      <c r="D69" s="155" t="s">
        <v>68</v>
      </c>
      <c r="E69" s="82"/>
      <c r="F69" s="86"/>
      <c r="G69" s="57">
        <f t="shared" si="3"/>
        <v>0</v>
      </c>
    </row>
    <row r="70" spans="1:9" ht="14.25" customHeight="1" x14ac:dyDescent="0.2">
      <c r="A70" s="282">
        <v>44</v>
      </c>
      <c r="B70" s="360" t="s">
        <v>364</v>
      </c>
      <c r="C70" s="416"/>
      <c r="D70" s="155" t="s">
        <v>68</v>
      </c>
      <c r="E70" s="82"/>
      <c r="F70" s="86"/>
      <c r="G70" s="57">
        <f t="shared" si="3"/>
        <v>0</v>
      </c>
    </row>
    <row r="71" spans="1:9" ht="14.25" customHeight="1" x14ac:dyDescent="0.2">
      <c r="A71" s="282">
        <v>45</v>
      </c>
      <c r="B71" s="360" t="s">
        <v>353</v>
      </c>
      <c r="C71" s="416"/>
      <c r="D71" s="155" t="s">
        <v>68</v>
      </c>
      <c r="E71" s="82"/>
      <c r="F71" s="86"/>
      <c r="G71" s="57">
        <f t="shared" si="3"/>
        <v>0</v>
      </c>
    </row>
    <row r="72" spans="1:9" ht="14.25" customHeight="1" x14ac:dyDescent="0.2">
      <c r="A72" s="282">
        <v>46</v>
      </c>
      <c r="B72" s="360" t="s">
        <v>365</v>
      </c>
      <c r="C72" s="416"/>
      <c r="D72" s="155" t="s">
        <v>68</v>
      </c>
      <c r="E72" s="82"/>
      <c r="F72" s="86"/>
      <c r="G72" s="57">
        <f t="shared" si="3"/>
        <v>0</v>
      </c>
    </row>
    <row r="73" spans="1:9" ht="25.5" customHeight="1" thickBot="1" x14ac:dyDescent="0.25">
      <c r="A73" s="279">
        <v>47</v>
      </c>
      <c r="B73" s="457" t="s">
        <v>369</v>
      </c>
      <c r="C73" s="458"/>
      <c r="D73" s="156" t="s">
        <v>68</v>
      </c>
      <c r="E73" s="48"/>
      <c r="F73" s="48"/>
      <c r="G73" s="110">
        <f t="shared" si="3"/>
        <v>0</v>
      </c>
    </row>
    <row r="74" spans="1:9" ht="25.5" customHeight="1" thickBot="1" x14ac:dyDescent="0.25">
      <c r="A74" s="283">
        <v>48</v>
      </c>
      <c r="B74" s="459" t="s">
        <v>413</v>
      </c>
      <c r="C74" s="460"/>
      <c r="D74" s="160" t="s">
        <v>68</v>
      </c>
      <c r="E74" s="121">
        <f>SUM(E66:E73)</f>
        <v>0</v>
      </c>
      <c r="F74" s="121">
        <f>SUM(F66:F73)</f>
        <v>0</v>
      </c>
      <c r="G74" s="124">
        <f>SUM(G66:G73)</f>
        <v>0</v>
      </c>
    </row>
    <row r="75" spans="1:9" ht="25.5" customHeight="1" thickTop="1" thickBot="1" x14ac:dyDescent="0.25">
      <c r="A75" s="253">
        <v>49</v>
      </c>
      <c r="B75" s="449" t="s">
        <v>414</v>
      </c>
      <c r="C75" s="450"/>
      <c r="D75" s="161" t="s">
        <v>68</v>
      </c>
      <c r="E75" s="118">
        <f>E62+E74</f>
        <v>0</v>
      </c>
      <c r="F75" s="118">
        <f>F62+F74</f>
        <v>0</v>
      </c>
      <c r="G75" s="119">
        <f>G62+G74</f>
        <v>0</v>
      </c>
    </row>
    <row r="76" spans="1:9" ht="14.25" customHeight="1" thickBot="1" x14ac:dyDescent="0.25">
      <c r="A76" s="585" t="s">
        <v>159</v>
      </c>
      <c r="B76" s="516"/>
      <c r="C76" s="516"/>
      <c r="D76" s="516"/>
      <c r="E76" s="516"/>
      <c r="F76" s="516"/>
      <c r="G76" s="516"/>
      <c r="I76" s="1"/>
    </row>
    <row r="77" spans="1:9" ht="14.25" customHeight="1" thickBot="1" x14ac:dyDescent="0.25">
      <c r="A77" s="609" t="s">
        <v>78</v>
      </c>
      <c r="B77" s="610"/>
      <c r="C77" s="610"/>
      <c r="D77" s="610"/>
      <c r="E77" s="610"/>
      <c r="F77" s="610"/>
      <c r="G77" s="611"/>
    </row>
    <row r="78" spans="1:9" ht="3" customHeight="1" x14ac:dyDescent="0.2">
      <c r="A78" s="586" t="s">
        <v>160</v>
      </c>
      <c r="B78" s="577"/>
      <c r="C78" s="577"/>
      <c r="D78" s="577"/>
      <c r="E78" s="577"/>
      <c r="F78" s="577"/>
      <c r="G78" s="587"/>
    </row>
    <row r="79" spans="1:9" ht="14.25" customHeight="1" x14ac:dyDescent="0.2">
      <c r="A79" s="592" t="s">
        <v>80</v>
      </c>
      <c r="B79" s="593"/>
      <c r="C79" s="593"/>
      <c r="D79" s="593"/>
      <c r="E79" s="593"/>
      <c r="F79" s="593"/>
      <c r="G79" s="594"/>
    </row>
    <row r="80" spans="1:9" ht="87.75" customHeight="1" x14ac:dyDescent="0.2">
      <c r="A80" s="590" t="s">
        <v>55</v>
      </c>
      <c r="B80" s="591"/>
      <c r="C80" s="591"/>
      <c r="D80" s="9" t="s">
        <v>151</v>
      </c>
      <c r="E80" s="22" t="s">
        <v>152</v>
      </c>
      <c r="F80" s="22" t="s">
        <v>153</v>
      </c>
      <c r="G80" s="32" t="s">
        <v>154</v>
      </c>
      <c r="H80" s="142"/>
    </row>
    <row r="81" spans="1:9" ht="24" customHeight="1" x14ac:dyDescent="0.2">
      <c r="A81" s="278">
        <v>50</v>
      </c>
      <c r="B81" s="456" t="s">
        <v>367</v>
      </c>
      <c r="C81" s="452"/>
      <c r="D81" s="332" t="s">
        <v>68</v>
      </c>
      <c r="E81" s="14"/>
      <c r="F81" s="14"/>
      <c r="G81" s="57">
        <f>E81-F81</f>
        <v>0</v>
      </c>
      <c r="H81" s="142"/>
      <c r="I81" s="162"/>
    </row>
    <row r="82" spans="1:9" ht="37.5" customHeight="1" thickBot="1" x14ac:dyDescent="0.25">
      <c r="A82" s="295">
        <v>51</v>
      </c>
      <c r="B82" s="588" t="s">
        <v>415</v>
      </c>
      <c r="C82" s="589"/>
      <c r="D82" s="156" t="s">
        <v>68</v>
      </c>
      <c r="E82" s="331"/>
      <c r="F82" s="331"/>
      <c r="G82" s="37">
        <f>E82-F82</f>
        <v>0</v>
      </c>
      <c r="H82" s="142"/>
      <c r="I82" s="162"/>
    </row>
    <row r="83" spans="1:9" ht="14.25" customHeight="1" thickBot="1" x14ac:dyDescent="0.25">
      <c r="A83" s="585" t="s">
        <v>161</v>
      </c>
      <c r="B83" s="516"/>
      <c r="C83" s="516"/>
      <c r="D83" s="516"/>
      <c r="E83" s="516"/>
      <c r="F83" s="516"/>
      <c r="G83" s="516"/>
      <c r="I83" s="73"/>
    </row>
    <row r="84" spans="1:9" ht="14.25" customHeight="1" x14ac:dyDescent="0.2">
      <c r="A84" s="504" t="s">
        <v>82</v>
      </c>
      <c r="B84" s="505"/>
      <c r="C84" s="505"/>
      <c r="D84" s="505"/>
      <c r="E84" s="505"/>
      <c r="F84" s="505"/>
      <c r="G84" s="506"/>
    </row>
    <row r="85" spans="1:9" ht="87.75" customHeight="1" x14ac:dyDescent="0.2">
      <c r="A85" s="604" t="s">
        <v>55</v>
      </c>
      <c r="B85" s="605"/>
      <c r="C85" s="605"/>
      <c r="D85" s="9" t="s">
        <v>151</v>
      </c>
      <c r="E85" s="47" t="s">
        <v>152</v>
      </c>
      <c r="F85" s="47" t="s">
        <v>153</v>
      </c>
      <c r="G85" s="55" t="s">
        <v>154</v>
      </c>
      <c r="H85" s="142"/>
    </row>
    <row r="86" spans="1:9" ht="37.5" customHeight="1" thickBot="1" x14ac:dyDescent="0.25">
      <c r="A86" s="279">
        <v>52</v>
      </c>
      <c r="B86" s="457" t="s">
        <v>416</v>
      </c>
      <c r="C86" s="458"/>
      <c r="D86" s="156" t="s">
        <v>68</v>
      </c>
      <c r="E86" s="48"/>
      <c r="F86" s="48"/>
      <c r="G86" s="110">
        <f>E86-F86</f>
        <v>0</v>
      </c>
      <c r="H86" s="142"/>
    </row>
    <row r="87" spans="1:9" ht="25.5" customHeight="1" thickBot="1" x14ac:dyDescent="0.25">
      <c r="A87" s="283">
        <v>53</v>
      </c>
      <c r="B87" s="459" t="s">
        <v>511</v>
      </c>
      <c r="C87" s="460"/>
      <c r="D87" s="163" t="s">
        <v>68</v>
      </c>
      <c r="E87" s="120">
        <f>SUM(E81,E82,E86)</f>
        <v>0</v>
      </c>
      <c r="F87" s="120">
        <f>SUM(F81,F82,F86)</f>
        <v>0</v>
      </c>
      <c r="G87" s="125">
        <f>SUM(G81,G82,G86)</f>
        <v>0</v>
      </c>
      <c r="H87" s="142"/>
    </row>
    <row r="88" spans="1:9" ht="25.5" customHeight="1" thickTop="1" thickBot="1" x14ac:dyDescent="0.25">
      <c r="A88" s="297">
        <v>54</v>
      </c>
      <c r="B88" s="449" t="s">
        <v>491</v>
      </c>
      <c r="C88" s="450"/>
      <c r="D88" s="321">
        <f>SUM(D87,D75,D47)</f>
        <v>0</v>
      </c>
      <c r="E88" s="118">
        <f>+E87+E75+E47</f>
        <v>0</v>
      </c>
      <c r="F88" s="118">
        <f>+F87+F75+F47</f>
        <v>0</v>
      </c>
      <c r="G88" s="119">
        <f>+G87+G75+G47</f>
        <v>0</v>
      </c>
    </row>
    <row r="89" spans="1:9" ht="14.25" customHeight="1" x14ac:dyDescent="0.2">
      <c r="A89" s="601" t="s">
        <v>162</v>
      </c>
      <c r="B89" s="602"/>
      <c r="C89" s="602"/>
      <c r="D89" s="602"/>
      <c r="E89" s="602"/>
      <c r="F89" s="602"/>
      <c r="G89" s="603"/>
    </row>
    <row r="90" spans="1:9" ht="14.25" customHeight="1" x14ac:dyDescent="0.2">
      <c r="A90" s="606" t="str">
        <f>'A.1. Provider Information'!$A$96</f>
        <v>OMB #0398-1148   CMS-10398 (#43)</v>
      </c>
      <c r="B90" s="607"/>
      <c r="C90" s="607"/>
      <c r="D90" s="607"/>
      <c r="E90" s="607"/>
      <c r="F90" s="607"/>
      <c r="G90" s="608"/>
    </row>
    <row r="91" spans="1:9" ht="14.25" customHeight="1" x14ac:dyDescent="0.2">
      <c r="A91" s="534" t="s">
        <v>48</v>
      </c>
      <c r="B91" s="535"/>
      <c r="C91" s="535"/>
      <c r="D91" s="535"/>
      <c r="E91" s="535"/>
      <c r="F91" s="535"/>
      <c r="G91" s="385"/>
    </row>
    <row r="92" spans="1:9" ht="14.25" customHeight="1" x14ac:dyDescent="0.2"/>
    <row r="93" spans="1:9" ht="14.25" customHeight="1" x14ac:dyDescent="0.2"/>
    <row r="94" spans="1:9" ht="14.25" customHeight="1" x14ac:dyDescent="0.2"/>
    <row r="95" spans="1:9" ht="14.25" customHeight="1" x14ac:dyDescent="0.2"/>
    <row r="96" spans="1:9"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sheetData>
  <sheetProtection algorithmName="SHA-512" hashValue="b+JtdkxDXDDrsSQxGtfzNPNpZOLPH6c+JtnVOqOh/RSq9+jj8FUfpdDQvx4iMld8AnPZyxCFRpeCu1sZOKy8FA==" saltValue="As8bDz1+ZKXT/2fsgCBz3w==" spinCount="100000" sheet="1" formatColumns="0" formatRows="0"/>
  <customSheetViews>
    <customSheetView guid="{E2D1A495-8887-4962-A155-52A1ACC89596}" showPageBreaks="1" showGridLines="0" printArea="1">
      <selection activeCell="B2" sqref="B2:G2"/>
      <rowBreaks count="1" manualBreakCount="1">
        <brk id="55" min="1" max="6" man="1"/>
      </rowBreaks>
      <colBreaks count="1" manualBreakCount="1">
        <brk id="7" max="1048575" man="1"/>
      </colBreaks>
      <pageMargins left="0" right="0" top="0" bottom="0" header="0" footer="0"/>
      <pageSetup scale="68" orientation="portrait" r:id="rId1"/>
    </customSheetView>
  </customSheetViews>
  <mergeCells count="96">
    <mergeCell ref="F6:G6"/>
    <mergeCell ref="A31:G31"/>
    <mergeCell ref="A37:G37"/>
    <mergeCell ref="A48:G48"/>
    <mergeCell ref="A50:G50"/>
    <mergeCell ref="B27:C27"/>
    <mergeCell ref="B28:C28"/>
    <mergeCell ref="B29:C29"/>
    <mergeCell ref="B30:C30"/>
    <mergeCell ref="B34:C34"/>
    <mergeCell ref="B35:C35"/>
    <mergeCell ref="B36:C36"/>
    <mergeCell ref="B40:C40"/>
    <mergeCell ref="B41:C41"/>
    <mergeCell ref="B42:C42"/>
    <mergeCell ref="B43:C43"/>
    <mergeCell ref="A91:G91"/>
    <mergeCell ref="A89:G89"/>
    <mergeCell ref="A79:G79"/>
    <mergeCell ref="A85:C85"/>
    <mergeCell ref="A63:G63"/>
    <mergeCell ref="A90:G90"/>
    <mergeCell ref="A77:G77"/>
    <mergeCell ref="B87:C87"/>
    <mergeCell ref="B68:C68"/>
    <mergeCell ref="B69:C69"/>
    <mergeCell ref="B70:C70"/>
    <mergeCell ref="B71:C71"/>
    <mergeCell ref="B86:C86"/>
    <mergeCell ref="A64:G64"/>
    <mergeCell ref="A65:C65"/>
    <mergeCell ref="B88:C88"/>
    <mergeCell ref="A1:G1"/>
    <mergeCell ref="A9:G9"/>
    <mergeCell ref="A49:G49"/>
    <mergeCell ref="A12:C12"/>
    <mergeCell ref="A11:G11"/>
    <mergeCell ref="A2:G2"/>
    <mergeCell ref="A8:G8"/>
    <mergeCell ref="A10:G10"/>
    <mergeCell ref="A38:G38"/>
    <mergeCell ref="A33:C33"/>
    <mergeCell ref="A39:C39"/>
    <mergeCell ref="A32:G32"/>
    <mergeCell ref="C7:G7"/>
    <mergeCell ref="C3:G3"/>
    <mergeCell ref="C4:G4"/>
    <mergeCell ref="F5:G5"/>
    <mergeCell ref="B18:C18"/>
    <mergeCell ref="B19:C19"/>
    <mergeCell ref="B20:C20"/>
    <mergeCell ref="B21:C21"/>
    <mergeCell ref="B22:C22"/>
    <mergeCell ref="B59:C59"/>
    <mergeCell ref="B60:C60"/>
    <mergeCell ref="B61:C61"/>
    <mergeCell ref="B54:C54"/>
    <mergeCell ref="B55:C55"/>
    <mergeCell ref="B56:C56"/>
    <mergeCell ref="B23:C23"/>
    <mergeCell ref="B24:C24"/>
    <mergeCell ref="B25:C25"/>
    <mergeCell ref="B57:C57"/>
    <mergeCell ref="B58:C58"/>
    <mergeCell ref="A52:C52"/>
    <mergeCell ref="A51:G51"/>
    <mergeCell ref="B44:C44"/>
    <mergeCell ref="B45:C45"/>
    <mergeCell ref="B46:C46"/>
    <mergeCell ref="B47:C47"/>
    <mergeCell ref="B53:C53"/>
    <mergeCell ref="B26:C26"/>
    <mergeCell ref="B13:C13"/>
    <mergeCell ref="B14:C14"/>
    <mergeCell ref="B15:C15"/>
    <mergeCell ref="B16:C16"/>
    <mergeCell ref="B17:C17"/>
    <mergeCell ref="A3:B3"/>
    <mergeCell ref="A4:B4"/>
    <mergeCell ref="A5:B5"/>
    <mergeCell ref="A6:B6"/>
    <mergeCell ref="A7:B7"/>
    <mergeCell ref="A84:G84"/>
    <mergeCell ref="A76:G76"/>
    <mergeCell ref="A78:G78"/>
    <mergeCell ref="A83:G83"/>
    <mergeCell ref="B62:C62"/>
    <mergeCell ref="B66:C66"/>
    <mergeCell ref="B67:C67"/>
    <mergeCell ref="B72:C72"/>
    <mergeCell ref="B73:C73"/>
    <mergeCell ref="B74:C74"/>
    <mergeCell ref="B75:C75"/>
    <mergeCell ref="B82:C82"/>
    <mergeCell ref="A80:C80"/>
    <mergeCell ref="B81:C81"/>
  </mergeCells>
  <conditionalFormatting sqref="A46:B47">
    <cfRule type="expression" dxfId="175" priority="3">
      <formula>TEXT(#REF!,"0000")="TRUE"</formula>
    </cfRule>
  </conditionalFormatting>
  <conditionalFormatting sqref="C5:D5">
    <cfRule type="expression" dxfId="174" priority="1">
      <formula>#REF!</formula>
    </cfRule>
  </conditionalFormatting>
  <conditionalFormatting sqref="D6">
    <cfRule type="expression" dxfId="173" priority="2">
      <formula>TEXT(#REF!,"0000")="TRUE"</formula>
    </cfRule>
  </conditionalFormatting>
  <conditionalFormatting sqref="J13:K29 A13:B30 A34:B36">
    <cfRule type="expression" dxfId="172" priority="6">
      <formula>TEXT(#REF!,"0000")="TRUE"</formula>
    </cfRule>
  </conditionalFormatting>
  <dataValidations xWindow="611" yWindow="611" count="142">
    <dataValidation allowBlank="1" showInputMessage="1" showErrorMessage="1" promptTitle="Additional Expense Amount" prompt="Enter the additional psychiatrist expenses (not already accounted for in the Trial Balance) associated with providing new or expanded CCBHC services.  " sqref="E13" xr:uid="{00000000-0002-0000-0400-000000000000}"/>
    <dataValidation allowBlank="1" showInputMessage="1" showErrorMessage="1" promptTitle="Additional Required FTE Staff" prompt="Enter the change (increase or decrease) in the number of full-time equivalent (FTE) psychiatrist needed to provide CCHBC services." sqref="D13" xr:uid="{00000000-0002-0000-0400-000001000000}"/>
    <dataValidation allowBlank="1" showInputMessage="1" showErrorMessage="1" promptTitle="Reduced Expense Amount" prompt="Enter amounts that are expected to decrease for psychiatrist as a result of the provision of CCBHC services.  " sqref="F13" xr:uid="{00000000-0002-0000-0400-000002000000}"/>
    <dataValidation allowBlank="1" showInputMessage="1" showErrorMessage="1" promptTitle="Additional Required FTE Staff" prompt="Enter the subtotal of additional FTE staff for all other staff costs (specify details in Comments tab). " sqref="D29" xr:uid="{00000000-0002-0000-0400-000003000000}"/>
    <dataValidation allowBlank="1" showInputMessage="1" showErrorMessage="1" promptTitle="Additional Required FTE Staff" prompt="Enter the change (increase or decrease) in the number of full-time equivalent (FTE) psychiatric nurse needed to provide CCHBC services." sqref="D14" xr:uid="{00000000-0002-0000-0400-000004000000}"/>
    <dataValidation allowBlank="1" showInputMessage="1" showErrorMessage="1" promptTitle="Additional Required FTE Staff" prompt="Enter the change (increase or decrease) in the number of full-time equivalent (FTE) child psychiatrist needed to provide CCHBC services." sqref="D15" xr:uid="{00000000-0002-0000-0400-000005000000}"/>
    <dataValidation allowBlank="1" showInputMessage="1" showErrorMessage="1" promptTitle="Additional Required FTE Staff" prompt="Enter the change (increase or decrease) in the number of full-time equivalent (FTE) adolescent psychiatrist needed to provide CCHBC services." sqref="D16" xr:uid="{00000000-0002-0000-0400-000006000000}"/>
    <dataValidation allowBlank="1" showInputMessage="1" showErrorMessage="1" promptTitle="Additional Required FTE Staff" prompt="Enter the change (increase or decrease) in the number of full-time equivalent (FTE) substance abuse specialist needed to provide CCHBC services." sqref="D17" xr:uid="{00000000-0002-0000-0400-000007000000}"/>
    <dataValidation allowBlank="1" showInputMessage="1" showErrorMessage="1" promptTitle="Additional Required FTE Staff" prompt="Enter the change (increase or decrease) in the number of full-time equivalent (FTE) case manager needed to provide CCHBC services." sqref="D18" xr:uid="{00000000-0002-0000-0400-000008000000}"/>
    <dataValidation allowBlank="1" showInputMessage="1" showErrorMessage="1" promptTitle="Additional Required FTE Staff" prompt="Enter the change (increase or decrease) in the number of full-time equivalent (FTE) recovery coach needed to provide CCHBC services." sqref="D19" xr:uid="{00000000-0002-0000-0400-000009000000}"/>
    <dataValidation allowBlank="1" showInputMessage="1" showErrorMessage="1" promptTitle="Additional Required FTE Staff" prompt="Enter the change (increase or decrease) in the number of full-time equivalent (FTE) peer specialist needed to provide CCHBC services." sqref="D20" xr:uid="{00000000-0002-0000-0400-00000A000000}"/>
    <dataValidation allowBlank="1" showInputMessage="1" showErrorMessage="1" promptTitle="Additional Required FTE Staff" prompt="Enter the change (increase or decrease) in the number of full-time equivalent (FTE) family support specialist needed to provide CCHBC services." sqref="D21" xr:uid="{00000000-0002-0000-0400-00000B000000}"/>
    <dataValidation allowBlank="1" showInputMessage="1" showErrorMessage="1" promptTitle="Additional Required FTE Staff" prompt="Enter the change (increase or decrease) in the number of full-time equivalent (FTE) licensed clinical social worker needed to provide CCHBC services." sqref="D22" xr:uid="{00000000-0002-0000-0400-00000C000000}"/>
    <dataValidation allowBlank="1" showInputMessage="1" showErrorMessage="1" promptTitle="Additional Required FTE Staff" prompt="Enter the change (increase or decrease) in the number of full-time equivalent (FTE) licensed mental health counselor needed to provide CCHBC services." sqref="D23" xr:uid="{00000000-0002-0000-0400-00000D000000}"/>
    <dataValidation allowBlank="1" showInputMessage="1" showErrorMessage="1" promptTitle="Additional Required FTE Staff" prompt="Enter the change (increase or decrease) in the number of full-time equivalent (FTE) mental health professional (trained/credentialed for psychological testing) needed to provide CCHBC services." sqref="D24" xr:uid="{00000000-0002-0000-0400-00000E000000}"/>
    <dataValidation allowBlank="1" showInputMessage="1" showErrorMessage="1" promptTitle="Additional Required FTE Staff" prompt="Enter the change (increase or decrease) in the number of full-time equivalent (FTE) licensed marriage and family therapist needed to provide CCHBC services." sqref="D25" xr:uid="{00000000-0002-0000-0400-00000F000000}"/>
    <dataValidation allowBlank="1" showInputMessage="1" showErrorMessage="1" promptTitle="Additional Required FTE Staff" prompt="Enter the change (increase or decrease) in the number of full-time equivalent (FTE) occupational therapist needed to provide CCHBC services." sqref="D26" xr:uid="{00000000-0002-0000-0400-000010000000}"/>
    <dataValidation allowBlank="1" showInputMessage="1" showErrorMessage="1" promptTitle="Additional Required FTE Staff" prompt="Enter the change (increase or decrease) in the number of full-time equivalent (FTE) interpreters or linguistic counselor needed to provide CCHBC services." sqref="D27" xr:uid="{00000000-0002-0000-0400-000011000000}"/>
    <dataValidation allowBlank="1" showInputMessage="1" showErrorMessage="1" promptTitle="Additional Expense Amount" prompt="Enter the additional psychiatric nurse expenses (not already accounted for in the Trial Balance) associated with providing new or expanded CCBHC services.  " sqref="E14" xr:uid="{00000000-0002-0000-0400-000012000000}"/>
    <dataValidation allowBlank="1" showInputMessage="1" showErrorMessage="1" promptTitle="Reduced Expense Amount" prompt="Enter amounts that are expected to decrease for psychiatric nurse as a result of the provision of CCBHC services.  " sqref="F14" xr:uid="{00000000-0002-0000-0400-000013000000}"/>
    <dataValidation allowBlank="1" showInputMessage="1" showErrorMessage="1" promptTitle="Additional Expense Amount" prompt="Enter the additional child psychiatrist expenses (not already accounted for in the Trial Balance) associated with providing new or expanded CCBHC services.  " sqref="E15" xr:uid="{00000000-0002-0000-0400-000014000000}"/>
    <dataValidation allowBlank="1" showInputMessage="1" showErrorMessage="1" promptTitle="Reduced Expense Amount" prompt="Enter amounts that are expected to decrease for child psychiatrist as a result of the provision of CCBHC services.  " sqref="F15" xr:uid="{00000000-0002-0000-0400-000015000000}"/>
    <dataValidation allowBlank="1" showInputMessage="1" showErrorMessage="1" promptTitle="Additional Expense Amount" prompt="Enter the additional adolescent psychiatrist expenses (not already accounted for in the Trial Balance) associated with providing new or expanded CCBHC services.  " sqref="E16" xr:uid="{00000000-0002-0000-0400-000016000000}"/>
    <dataValidation allowBlank="1" showInputMessage="1" showErrorMessage="1" promptTitle="Reduced Expense Amount" prompt="Enter amounts that are expected to decrease for adolescent psychiatrist as a result of the provision of CCBHC services.  " sqref="F16" xr:uid="{00000000-0002-0000-0400-000017000000}"/>
    <dataValidation allowBlank="1" showInputMessage="1" showErrorMessage="1" promptTitle="Additional Expense Amount" prompt="Enter the additional substance abuse specialist expenses (not already accounted for in the Trial Balance) associated with providing new or expanded CCBHC services.  " sqref="E17" xr:uid="{00000000-0002-0000-0400-000018000000}"/>
    <dataValidation allowBlank="1" showInputMessage="1" showErrorMessage="1" promptTitle="Reduced Expense Amount" prompt="Enter amounts that are expected to decrease for substance abuse specialist as a result of the provision of CCBHC services.  " sqref="F17" xr:uid="{00000000-0002-0000-0400-000019000000}"/>
    <dataValidation allowBlank="1" showInputMessage="1" showErrorMessage="1" promptTitle="Additional Expense Amount" prompt="Enter the additional case manager expenses (not already accounted for in the Trial Balance) associated with providing new or expanded CCBHC services.  " sqref="E18" xr:uid="{00000000-0002-0000-0400-00001A000000}"/>
    <dataValidation allowBlank="1" showInputMessage="1" showErrorMessage="1" promptTitle="Reduced Expense Amount" prompt="Enter amounts that are expected to decrease for case manager as a result of the provision of CCBHC services.  " sqref="F18" xr:uid="{00000000-0002-0000-0400-00001B000000}"/>
    <dataValidation allowBlank="1" showInputMessage="1" showErrorMessage="1" promptTitle="Additional Expense Amount" prompt="Enter the additional recovery coach expenses (not already accounted for in the Trial Balance) associated with providing new or expanded CCBHC services.  " sqref="E19" xr:uid="{00000000-0002-0000-0400-00001C000000}"/>
    <dataValidation allowBlank="1" showInputMessage="1" showErrorMessage="1" promptTitle="Reduced Expense Amount" prompt="Enter amounts that are expected to decrease for recovery coach as a result of the provision of CCBHC services.  " sqref="F19" xr:uid="{00000000-0002-0000-0400-00001D000000}"/>
    <dataValidation allowBlank="1" showInputMessage="1" showErrorMessage="1" promptTitle="Additional Expense Amount" prompt="Enter the additional peer specialist expenses (not already accounted for in the Trial Balance) associated with providing new or expanded CCBHC services.  " sqref="E20" xr:uid="{00000000-0002-0000-0400-00001E000000}"/>
    <dataValidation allowBlank="1" showInputMessage="1" showErrorMessage="1" promptTitle="Reduced Expense Amount" prompt="Enter amounts that are expected to decrease for peer specialist as a result of the provision of CCBHC services.  " sqref="F20" xr:uid="{00000000-0002-0000-0400-00001F000000}"/>
    <dataValidation allowBlank="1" showInputMessage="1" showErrorMessage="1" promptTitle="Additional Expense Amount" prompt="Enter the additional family support specialist expenses (not already accounted for in the Trial Balance) associated with providing new or expanded CCBHC services.  " sqref="E21" xr:uid="{00000000-0002-0000-0400-000020000000}"/>
    <dataValidation allowBlank="1" showInputMessage="1" showErrorMessage="1" promptTitle="Reduced Expense Amount" prompt="Enter amounts that are expected to decrease for family support specialist as a result of the provision of CCBHC services.  " sqref="F21" xr:uid="{00000000-0002-0000-0400-000021000000}"/>
    <dataValidation allowBlank="1" showInputMessage="1" showErrorMessage="1" promptTitle="Additional Expense Amount" prompt="Enter the additional licensed clinical social worker expenses (not already accounted for in the Trial Balance) associated with providing new or expanded CCBHC services.  " sqref="E22" xr:uid="{00000000-0002-0000-0400-000022000000}"/>
    <dataValidation allowBlank="1" showInputMessage="1" showErrorMessage="1" promptTitle="Reduced Expense Amount" prompt="Enter amounts that are expected to decrease for licensed clinical social worker as a result of the provision of CCBHC services.  " sqref="F22" xr:uid="{00000000-0002-0000-0400-000023000000}"/>
    <dataValidation allowBlank="1" showInputMessage="1" showErrorMessage="1" promptTitle="Additional Expense Amount" prompt="Enter the additional licensed mental health counselor expenses (not already accounted for in the Trial Balance) associated with providing new or expanded CCBHC services.  " sqref="E23" xr:uid="{00000000-0002-0000-0400-000024000000}"/>
    <dataValidation allowBlank="1" showInputMessage="1" showErrorMessage="1" promptTitle="Reduced Expense Amount" prompt="Enter amounts that are expected to decrease for licensed mental health counselor as a result of the provision of CCBHC services.  " sqref="F23" xr:uid="{00000000-0002-0000-0400-000025000000}"/>
    <dataValidation allowBlank="1" showInputMessage="1" showErrorMessage="1" promptTitle="Additional Expense Amount" prompt="Enter the additional mental health professional (trained/credentialed for psychological testing) expenses (not already accounted for in the Trial Balance) associated with providing new or expanded CCBHC services.  " sqref="E24" xr:uid="{00000000-0002-0000-0400-000026000000}"/>
    <dataValidation allowBlank="1" showInputMessage="1" showErrorMessage="1" promptTitle="Reduced Expense Amount" prompt="Enter amounts that are expected to decrease for mental health professional (trained/credentialed for psychological testing) as a result of the provision of CCBHC services.  " sqref="F24" xr:uid="{00000000-0002-0000-0400-000027000000}"/>
    <dataValidation allowBlank="1" showInputMessage="1" showErrorMessage="1" promptTitle="Additional Expense Amount" prompt="Enter the additional licensed marriage and famly therapist expenses (not already accounted for in the Trial Balance) associated with providing new or expanded CCBHC services.  " sqref="E25" xr:uid="{00000000-0002-0000-0400-000028000000}"/>
    <dataValidation allowBlank="1" showInputMessage="1" showErrorMessage="1" promptTitle="Reduced Expense Amount" prompt="Enter amounts that are expected to decrease for licensed marriage and family therapist as a result of the provision of CCBHC services.  " sqref="F25" xr:uid="{00000000-0002-0000-0400-000029000000}"/>
    <dataValidation allowBlank="1" showInputMessage="1" showErrorMessage="1" promptTitle="Additional Expense Amount" prompt="Enter the additional occupational therapist expenses (not already accounted for in the Trial Balance) associated with providing new or expanded CCBHC services.  " sqref="E26" xr:uid="{00000000-0002-0000-0400-00002A000000}"/>
    <dataValidation allowBlank="1" showInputMessage="1" showErrorMessage="1" promptTitle="Reduced Expense Amount" prompt="Enter amounts that are expected to decrease for occupational therapist as a result of the provision of CCBHC services.  " sqref="F26" xr:uid="{00000000-0002-0000-0400-00002B000000}"/>
    <dataValidation allowBlank="1" showInputMessage="1" showErrorMessage="1" promptTitle="Additional Expense Amount" prompt="Enter the additional interpreters or linguistic counselor expenses (not already accounted for in the Trial Balance) associated with providing new or expanded CCBHC services.  " sqref="E27" xr:uid="{00000000-0002-0000-0400-00002C000000}"/>
    <dataValidation allowBlank="1" showInputMessage="1" showErrorMessage="1" promptTitle="Reduced Expense Amount" prompt="Enter amounts that are expected to decrease for interpreters or linguistic counselor as a result of the provision of CCBHC services.  " sqref="F27" xr:uid="{00000000-0002-0000-0400-00002D000000}"/>
    <dataValidation allowBlank="1" showInputMessage="1" showErrorMessage="1" promptTitle="Additional Expense Amount" prompt="Enter the additional general practice (performing CCBHC services) expenses (not already accounted for in the Trial Balance) associated with providing new or expanded CCBHC services.  " sqref="E28" xr:uid="{00000000-0002-0000-0400-00002E000000}"/>
    <dataValidation allowBlank="1" showInputMessage="1" showErrorMessage="1" promptTitle="Reduced Expense Amount" prompt="Enter amounts that are expected to decrease for general practice (performing CCBHC services) as a result of the provision of CCBHC services.  " sqref="F28" xr:uid="{00000000-0002-0000-0400-00002F000000}"/>
    <dataValidation allowBlank="1" showInputMessage="1" showErrorMessage="1" promptTitle="Additional Expense Amount" prompt="Enter the subtotal of additional expense amount for all other staff costs (specify details in Comments tab). " sqref="E29" xr:uid="{00000000-0002-0000-0400-000030000000}"/>
    <dataValidation allowBlank="1" showInputMessage="1" showErrorMessage="1" promptTitle="Reduced Expense Amount" prompt="Enter the subtotal of reduced expense amount for all other staff costs (specify details in Comments tab). " sqref="F29" xr:uid="{00000000-0002-0000-0400-000031000000}"/>
    <dataValidation allowBlank="1" showInputMessage="1" showErrorMessage="1" promptTitle="Additional Expense Amount" prompt="Enter the additional expense amount associated with CCBHC costs under DCO agreement. " sqref="E34" xr:uid="{00000000-0002-0000-0400-000032000000}"/>
    <dataValidation allowBlank="1" showInputMessage="1" showErrorMessage="1" promptTitle="Reduced Expense Amount" prompt="Enter the reduced expense amount associated with CCBHC costs under DCO agreement.  " sqref="F34" xr:uid="{00000000-0002-0000-0400-000033000000}"/>
    <dataValidation allowBlank="1" showInputMessage="1" showErrorMessage="1" promptTitle="Additional Expense Amount" prompt="Enter the subtotal of additional expense amount related to providing CCBHC services furnished by DCOs (specify details in Comments tab). " sqref="E35" xr:uid="{00000000-0002-0000-0400-000034000000}"/>
    <dataValidation allowBlank="1" showInputMessage="1" showErrorMessage="1" promptTitle="Reduced Expense Amount" prompt="Enter the subtotal of reduced expense amount related to providing CCBHC services furnished under agreement with DCOs (specify details in Comments tab). " sqref="F35" xr:uid="{00000000-0002-0000-0400-000035000000}"/>
    <dataValidation allowBlank="1" showInputMessage="1" showErrorMessage="1" promptTitle="Additional Expense Amount" prompt="Enter the subtotal of additional expense amount for all other direct costs not already included (specify details in Comments tab). " sqref="E45" xr:uid="{00000000-0002-0000-0400-000036000000}"/>
    <dataValidation allowBlank="1" showInputMessage="1" showErrorMessage="1" promptTitle="Reduced Expense Amount" prompt="Enter the subtotal of reduced expense amount for all other direct costs not already included (specify details in Comments tab). " sqref="F45" xr:uid="{00000000-0002-0000-0400-000037000000}"/>
    <dataValidation allowBlank="1" showInputMessage="1" showErrorMessage="1" promptTitle="Reduced Expense Amount" prompt="Enter the subtotal of reduced expense amount for all other site costs (specify details in Comments tab). " sqref="F61" xr:uid="{00000000-0002-0000-0400-000038000000}"/>
    <dataValidation allowBlank="1" showInputMessage="1" showErrorMessage="1" promptTitle="Additional Expense Amount" prompt="Enter the subtotal of additional expense amount for all other administrative costs (specify details in Comments tab). " sqref="E73" xr:uid="{00000000-0002-0000-0400-000039000000}"/>
    <dataValidation allowBlank="1" showInputMessage="1" showErrorMessage="1" promptTitle="Reduced Expense Amount" prompt="Enter the subtotal of reduced expense amount for all other administrative costs (specify details in Comments tab). " sqref="F73" xr:uid="{00000000-0002-0000-0400-00003A000000}"/>
    <dataValidation allowBlank="1" showInputMessage="1" showErrorMessage="1" promptTitle="Additional Expense Amount" prompt="Enter the subtotal of additional expense amount for all other non-CCBHC services covered by Medicaid (specify details in Comments tab). " sqref="E82" xr:uid="{00000000-0002-0000-0400-00003B000000}"/>
    <dataValidation allowBlank="1" showInputMessage="1" showErrorMessage="1" promptTitle="Reduced Expense Amount" prompt="Enter the subtotal of reduced expense amount for all other non-CCBHC services covered by Medicaid (specify details in Comments tab). " sqref="F82" xr:uid="{00000000-0002-0000-0400-00003C000000}"/>
    <dataValidation allowBlank="1" showInputMessage="1" showErrorMessage="1" promptTitle="Additional Expense Amount" prompt="Enter the subtotal of additional expense amount for all other non-CCBHC services not covered by Medicaid (specify details in Comments tab)." sqref="E86" xr:uid="{00000000-0002-0000-0400-00003D000000}"/>
    <dataValidation allowBlank="1" showInputMessage="1" showErrorMessage="1" promptTitle="Reduced Expense Amount" prompt="Enter the subtotal of reduced expense amount for all other non-CCBHC services not covered by Medicaid (specify details in Comments tab)." sqref="F86" xr:uid="{00000000-0002-0000-0400-00003E000000}"/>
    <dataValidation allowBlank="1" showInputMessage="1" showErrorMessage="1" promptTitle="Additional Expense Amount" prompt="Enter the additional expense amount for medical supplies. " sqref="E40" xr:uid="{00000000-0002-0000-0400-00003F000000}"/>
    <dataValidation allowBlank="1" showInputMessage="1" showErrorMessage="1" promptTitle="Reduced Expense Amount" prompt="Enter the reduced expense amount for medical supplies." sqref="F40" xr:uid="{00000000-0002-0000-0400-000040000000}"/>
    <dataValidation allowBlank="1" showInputMessage="1" showErrorMessage="1" promptTitle="Additional Expense Amount" prompt="Enter the additional expense amount for transportation (health care staff). " sqref="E41" xr:uid="{00000000-0002-0000-0400-000041000000}"/>
    <dataValidation allowBlank="1" showInputMessage="1" showErrorMessage="1" promptTitle="Additional Expense Amount" prompt="Enter the additional expense amount for depreciation of medical equipment. " sqref="E42" xr:uid="{00000000-0002-0000-0400-000042000000}"/>
    <dataValidation allowBlank="1" showInputMessage="1" showErrorMessage="1" promptTitle="Additional Expense Amount" prompt="Enter the additional expense amount for professional liability insurance. " sqref="E43" xr:uid="{00000000-0002-0000-0400-000043000000}"/>
    <dataValidation allowBlank="1" showInputMessage="1" showErrorMessage="1" promptTitle="Additional Expense Amount" prompt="Enter the additional expense amount for telehealth. " sqref="E44" xr:uid="{00000000-0002-0000-0400-000044000000}"/>
    <dataValidation allowBlank="1" showInputMessage="1" showErrorMessage="1" promptTitle="Reduced Expense Amount" prompt="Enter the reduced expense amount for transportation (health care staff)." sqref="F41" xr:uid="{00000000-0002-0000-0400-000045000000}"/>
    <dataValidation allowBlank="1" showInputMessage="1" showErrorMessage="1" promptTitle="Reduced Expense Amount" prompt="Enter the reduced expense amount for depreciation of medical equipment." sqref="F42" xr:uid="{00000000-0002-0000-0400-000046000000}"/>
    <dataValidation allowBlank="1" showInputMessage="1" showErrorMessage="1" promptTitle="Reduced Expense Amount" prompt="Enter the reduced expense amount for professional liability insurance." sqref="F43" xr:uid="{00000000-0002-0000-0400-000047000000}"/>
    <dataValidation allowBlank="1" showInputMessage="1" showErrorMessage="1" promptTitle="Reduced Expense Amount" prompt="Enter the reduced expense amount for telehealth." sqref="F44" xr:uid="{00000000-0002-0000-0400-000048000000}"/>
    <dataValidation allowBlank="1" showInputMessage="1" showErrorMessage="1" promptTitle="Additional Expense Amount" prompt="Enter the additional expense amount for rent. " sqref="E53" xr:uid="{00000000-0002-0000-0400-000049000000}"/>
    <dataValidation allowBlank="1" showInputMessage="1" showErrorMessage="1" promptTitle="Reduced Expense Amount" prompt="Enter the reduced expense amount for rent." sqref="F53" xr:uid="{00000000-0002-0000-0400-00004A000000}"/>
    <dataValidation allowBlank="1" showInputMessage="1" showErrorMessage="1" promptTitle="Additional Expense Amount" prompt="Enter the additional expense amount for insurance. " sqref="E54 E71" xr:uid="{00000000-0002-0000-0400-00004B000000}"/>
    <dataValidation allowBlank="1" showInputMessage="1" showErrorMessage="1" promptTitle="Additional Expense Amount" prompt="Enter the additional expense amount for interest on mortgage or loans. " sqref="E55" xr:uid="{00000000-0002-0000-0400-00004C000000}"/>
    <dataValidation allowBlank="1" showInputMessage="1" showErrorMessage="1" promptTitle="Additional Expense Amount" prompt="Enter the additional expense amount for utilities. " sqref="E56" xr:uid="{00000000-0002-0000-0400-00004D000000}"/>
    <dataValidation allowBlank="1" showInputMessage="1" showErrorMessage="1" promptTitle="Additional Expense Amount" prompt="Enter the additional expense amount for depreciation of buildings and fixtures. " sqref="E57" xr:uid="{00000000-0002-0000-0400-00004E000000}"/>
    <dataValidation allowBlank="1" showInputMessage="1" showErrorMessage="1" promptTitle="Additional Expense Amount" prompt="Enter the additional expense amount for depreciation of equipment. " sqref="E58" xr:uid="{00000000-0002-0000-0400-00004F000000}"/>
    <dataValidation allowBlank="1" showInputMessage="1" showErrorMessage="1" promptTitle="Additional Expense Amount" prompt="Enter the additional expense amount for housekeeping and maintenance. " sqref="E59" xr:uid="{00000000-0002-0000-0400-000050000000}"/>
    <dataValidation allowBlank="1" showInputMessage="1" showErrorMessage="1" promptTitle="Additional Expense Amount" prompt="Enter the additional expense amount for property tax. " sqref="E60" xr:uid="{00000000-0002-0000-0400-000051000000}"/>
    <dataValidation allowBlank="1" showInputMessage="1" showErrorMessage="1" promptTitle="Reduced Expense Amount" prompt="Enter the reduced expense amount for insurance." sqref="F54 F71" xr:uid="{00000000-0002-0000-0400-000052000000}"/>
    <dataValidation allowBlank="1" showInputMessage="1" showErrorMessage="1" promptTitle="Reduced Expense Amount" prompt="Enter the reduced expense amount for interest on mortgage or loans." sqref="F55" xr:uid="{00000000-0002-0000-0400-000053000000}"/>
    <dataValidation allowBlank="1" showInputMessage="1" showErrorMessage="1" promptTitle="Reduced Expense Amount" prompt="Enter the reduced expense amount for utilities." sqref="F56" xr:uid="{00000000-0002-0000-0400-000054000000}"/>
    <dataValidation allowBlank="1" showInputMessage="1" showErrorMessage="1" promptTitle="Reduced Expense Amount" prompt="Enter the reduced expense amount for depreciation of buildings and fixtures." sqref="F57" xr:uid="{00000000-0002-0000-0400-000055000000}"/>
    <dataValidation allowBlank="1" showInputMessage="1" showErrorMessage="1" promptTitle="Reduced Expense Amount" prompt="Enter the reduced expense amount for depreciation of equipment." sqref="F58" xr:uid="{00000000-0002-0000-0400-000056000000}"/>
    <dataValidation allowBlank="1" showInputMessage="1" showErrorMessage="1" promptTitle="Reduced Expense Amount" prompt="Enter the reduced expense amount for housekeeping and maintenance." sqref="F59" xr:uid="{00000000-0002-0000-0400-000057000000}"/>
    <dataValidation allowBlank="1" showInputMessage="1" showErrorMessage="1" promptTitle="Reduced Expense Amount" prompt="Enter the reduced expense amount for property tax." sqref="F60" xr:uid="{00000000-0002-0000-0400-000058000000}"/>
    <dataValidation allowBlank="1" showInputMessage="1" showErrorMessage="1" promptTitle="Additional Expense Amount" prompt="Enter the additional expense amount for office salaries. " sqref="E66" xr:uid="{00000000-0002-0000-0400-000059000000}"/>
    <dataValidation allowBlank="1" showInputMessage="1" showErrorMessage="1" promptTitle="Reduced Expense Amount" prompt="Enter the reduced expense amount for office salaries." sqref="F66" xr:uid="{00000000-0002-0000-0400-00005A000000}"/>
    <dataValidation allowBlank="1" showInputMessage="1" showErrorMessage="1" promptTitle="Additional Expense Amount" prompt="Enter the additional expense amount for legal costs. " sqref="E69" xr:uid="{00000000-0002-0000-0400-00005B000000}"/>
    <dataValidation allowBlank="1" showInputMessage="1" showErrorMessage="1" promptTitle="Additional Expense Amount" prompt="Enter the additional expense amount for depreciation of office equipment. " sqref="E67" xr:uid="{00000000-0002-0000-0400-00005C000000}"/>
    <dataValidation allowBlank="1" showInputMessage="1" showErrorMessage="1" promptTitle="Additional Expense Amount" prompt="Enter the additional expense amount for office supplies. " sqref="E68" xr:uid="{00000000-0002-0000-0400-00005D000000}"/>
    <dataValidation allowBlank="1" showInputMessage="1" showErrorMessage="1" promptTitle="Reduced Expense Amount" prompt="Enter the reduced expense amount for legal costs." sqref="F69" xr:uid="{00000000-0002-0000-0400-00005E000000}"/>
    <dataValidation allowBlank="1" showInputMessage="1" showErrorMessage="1" promptTitle="Additional Expense Amount" prompt="Enter the additional expense amount for accounting. " sqref="E70" xr:uid="{00000000-0002-0000-0400-00005F000000}"/>
    <dataValidation allowBlank="1" showInputMessage="1" showErrorMessage="1" promptTitle="Reduced Expense Amount" prompt="Enter the reduced expense amount for accounting." sqref="F70" xr:uid="{00000000-0002-0000-0400-000060000000}"/>
    <dataValidation allowBlank="1" showInputMessage="1" showErrorMessage="1" promptTitle="Additional Expense Amount" prompt="Enter the additional expense amount for telephone costs. " sqref="E72" xr:uid="{00000000-0002-0000-0400-000061000000}"/>
    <dataValidation allowBlank="1" showInputMessage="1" showErrorMessage="1" promptTitle="Reduced Expense Amount" prompt="Enter the reduced expense amount for telephone costs." sqref="F72" xr:uid="{00000000-0002-0000-0400-000062000000}"/>
    <dataValidation allowBlank="1" showInputMessage="1" showErrorMessage="1" promptTitle="Additional Required FTE Staff" prompt="Enter the change (increase or decrease) in the number of full-time equivalent (FTE) general practice (performing CCBHC services) needed to provide CCHBC services." sqref="D28" xr:uid="{00000000-0002-0000-0400-000063000000}"/>
    <dataValidation allowBlank="1" showInputMessage="1" showErrorMessage="1" promptTitle="Additional Expense Amount" prompt="Enter the subtotal of additional expense amount for all other site costs (specify details in Comments tab). " sqref="E61" xr:uid="{00000000-0002-0000-0400-000064000000}"/>
    <dataValidation allowBlank="1" showInputMessage="1" showErrorMessage="1" promptTitle="Reduced Expense Amount" prompt="Enter the reduced expense amount for depreciation of office equipment." sqref="F67" xr:uid="{00000000-0002-0000-0400-000065000000}"/>
    <dataValidation allowBlank="1" showInputMessage="1" showErrorMessage="1" promptTitle="Reduced Expense Amount" prompt="Enter the reduced expense amount for office supplies." sqref="F68" xr:uid="{00000000-0002-0000-0400-000066000000}"/>
    <dataValidation allowBlank="1" showInputMessage="1" showErrorMessage="1" promptTitle="Medicaid ID" prompt="This auto populates Medicaid ID from the Provider Information tab." sqref="C3:G3" xr:uid="{00000000-0002-0000-0400-000067000000}"/>
    <dataValidation allowBlank="1" showInputMessage="1" showErrorMessage="1" promptTitle="NPI" prompt="This auto populates NPI from the Provider Information tab." sqref="C4:G4" xr:uid="{00000000-0002-0000-0400-000068000000}"/>
    <dataValidation allowBlank="1" showInputMessage="1" showErrorMessage="1" promptTitle="Rate Period From" prompt="This auto populates the beginning date of the rate period from the Provider Information tab." sqref="D6" xr:uid="{00000000-0002-0000-0400-000069000000}"/>
    <dataValidation allowBlank="1" showInputMessage="1" showErrorMessage="1" promptTitle="Reporting Period From" prompt="This auto populates the beginning date of the reporting period from the Provider Information tab." sqref="D5" xr:uid="{00000000-0002-0000-0400-00006A000000}"/>
    <dataValidation allowBlank="1" showInputMessage="1" showErrorMessage="1" promptTitle="Reporting Period To" prompt="This auto populates the ending date of the reporting period from the Provider Information tab." sqref="F5:G5" xr:uid="{00000000-0002-0000-0400-00006B000000}"/>
    <dataValidation allowBlank="1" showInputMessage="1" showErrorMessage="1" promptTitle="Rate Period To" prompt="This auto populates the ending date of the rate period from the Provider Information tab." sqref="F6:G6" xr:uid="{00000000-0002-0000-0400-00006C000000}"/>
    <dataValidation allowBlank="1" showInputMessage="1" showErrorMessage="1" promptTitle="Anticipated Cost Changes" prompt="The anticipated changes in cost due to the addition of CCBHC services is auto populated with the additional expense amount, column 2, minus the reduced expense amount, column 3. This amount should be transferred to the Trial Balance worksheet, column 8." sqref="G13:G29 G34:G35 G40:G45 G53:G61 G66:G73 G81:G82 G86" xr:uid="{00000000-0002-0000-0400-00006D000000}"/>
    <dataValidation allowBlank="1" showInputMessage="1" showErrorMessage="1" promptTitle="Additional Expense Amount" prompt="Subtotal additional expense amount for staff costs. This auto populates from the sum of lines 1 through 17." sqref="E30" xr:uid="{00000000-0002-0000-0400-00006E000000}"/>
    <dataValidation allowBlank="1" showInputMessage="1" showErrorMessage="1" promptTitle="Reduced Expense Amount" prompt="Subtotal reduced expense amount for staff costs. This auto populates from the sum of lines 1 through 17." sqref="F30" xr:uid="{00000000-0002-0000-0400-00006F000000}"/>
    <dataValidation allowBlank="1" showInputMessage="1" showErrorMessage="1" promptTitle="Anticipated Cost Changes" prompt="Subtotal anticipated changes in staff costs due to the addition of CCBHC services. This auto populates the sum of lines 1 through 17." sqref="G30" xr:uid="{00000000-0002-0000-0400-000070000000}"/>
    <dataValidation allowBlank="1" showInputMessage="1" showErrorMessage="1" promptTitle="Additional Required FTE Staff" prompt="Subtotal CCBHC staff costs for additional required full-time equivalent (FTE) staff. This auto populates from the sum of lines 1 through 17." sqref="D30" xr:uid="{00000000-0002-0000-0400-000071000000}"/>
    <dataValidation allowBlank="1" showInputMessage="1" showErrorMessage="1" promptTitle="Anticipated Cost Changes" prompt="Subtotal anticipated changes in CCBHC costs under agreement due to the addition of CCBHC services. This auto populates the sum of lines 19 and 20." sqref="G36" xr:uid="{00000000-0002-0000-0400-000072000000}"/>
    <dataValidation allowBlank="1" showInputMessage="1" showErrorMessage="1" promptTitle="Additional Expense Amount" prompt="Subtotal additional expense amount for costs under agreement. This auto populates from the sum of lines 19 and 20." sqref="E36" xr:uid="{00000000-0002-0000-0400-000073000000}"/>
    <dataValidation allowBlank="1" showInputMessage="1" showErrorMessage="1" promptTitle="Reduced Expense Amount" prompt="Subtotal reduced expense amount for costs under agreement. This auto populates from the sum of lines 19 and 20." sqref="F36" xr:uid="{00000000-0002-0000-0400-000074000000}"/>
    <dataValidation allowBlank="1" showInputMessage="1" showErrorMessage="1" promptTitle="Anticipated Cost Changes" prompt="Subtotal anticipated changes in other direct CCBHC costs due to the addition of CCBHC services. This auto populates the sum of lines 22 through 27." sqref="G46" xr:uid="{00000000-0002-0000-0400-000075000000}"/>
    <dataValidation allowBlank="1" showInputMessage="1" showErrorMessage="1" promptTitle="Reduced Expense Amount" prompt="Subtotal reduced expense amount for other direct CCBHC costs. This auto populates from the sum of lines 22 through 27." sqref="F46" xr:uid="{00000000-0002-0000-0400-000076000000}"/>
    <dataValidation allowBlank="1" showInputMessage="1" showErrorMessage="1" promptTitle="Additional Expense Amount" prompt="Subtotal additional expense amount for other direct CCBHC costs. This auto populates from the sum of lines 22 through 27." sqref="E46" xr:uid="{00000000-0002-0000-0400-000077000000}"/>
    <dataValidation allowBlank="1" showInputMessage="1" showErrorMessage="1" promptTitle="Anticipated Cost Changes" prompt="Total anticipated changes in direct CCBHC expenses due to the addition of CCBHC services.. This auto populates the sum of lines 18, 21, and 28. " sqref="G47" xr:uid="{00000000-0002-0000-0400-000078000000}"/>
    <dataValidation allowBlank="1" showInputMessage="1" showErrorMessage="1" promptTitle="Additional Expense Amount" prompt="Total additional expense amount due to direct CCBHC expenses. This auto populates from the sum of lines 18, 21, and 28." sqref="E47" xr:uid="{00000000-0002-0000-0400-000079000000}"/>
    <dataValidation allowBlank="1" showInputMessage="1" showErrorMessage="1" promptTitle="Reduced Expense Amount" prompt="Total reduced expense amount due to direct CCBHC expenses. This auto populates from the sum of lines 18, 21, and 28." sqref="F47" xr:uid="{00000000-0002-0000-0400-00007A000000}"/>
    <dataValidation allowBlank="1" showInputMessage="1" showErrorMessage="1" promptTitle="Additional Required FTE Staff" prompt="Total staff costs for additional required full-time equivalent (FTE) staff for CCBHC services (other than overhead). This auto populates from the sum of lines 18, 21, and 28." sqref="D47" xr:uid="{00000000-0002-0000-0400-00007B000000}"/>
    <dataValidation allowBlank="1" showInputMessage="1" showErrorMessage="1" promptTitle="Anticipated Cost Changes" prompt="Subtotal anticipated changes in site costs due to the addition of CCBHC services.This auto populates the sum of lines 30 through 38. " sqref="G62" xr:uid="{00000000-0002-0000-0400-00007C000000}"/>
    <dataValidation allowBlank="1" showInputMessage="1" showErrorMessage="1" promptTitle="Additional Expense Amount" prompt="Subtotal additional expense amount for site costs. This auto populates from the sum of lines 30 through 38." sqref="E62" xr:uid="{00000000-0002-0000-0400-00007D000000}"/>
    <dataValidation allowBlank="1" showInputMessage="1" showErrorMessage="1" promptTitle="Reduced Expense Amount" prompt="Subtotal reduced expense amount for site costs. This auto populates from the sum of lines 30 through 38." sqref="F62" xr:uid="{00000000-0002-0000-0400-00007E000000}"/>
    <dataValidation allowBlank="1" showInputMessage="1" showErrorMessage="1" promptTitle="Anticipated Cost Changes" prompt="Total anticipated changes in indirect costs due to the addition of CCBHC services. This auto populates from the sum of lines 39 and 48." sqref="G75" xr:uid="{00000000-0002-0000-0400-00007F000000}"/>
    <dataValidation allowBlank="1" showInputMessage="1" showErrorMessage="1" promptTitle="Anticipated Cost Changes" prompt="Subtotal anticipated changes in administrative costs due to the addition of CCBHC services. This auto populates from the sum of lines 40 through 47." sqref="G74" xr:uid="{00000000-0002-0000-0400-000080000000}"/>
    <dataValidation allowBlank="1" showInputMessage="1" showErrorMessage="1" promptTitle="Reduced Expense Amount" prompt="Total reduced expense amount due to indirect costs. This auto populates the sum of lines 39 and 48._x000a__x000a_" sqref="F75" xr:uid="{00000000-0002-0000-0400-000081000000}"/>
    <dataValidation allowBlank="1" showInputMessage="1" showErrorMessage="1" promptTitle="Additional Expense Amount" prompt="Total additional expense amount due to indirect costs. This auto populates from the sum of lines 39 and 48." sqref="E75" xr:uid="{00000000-0002-0000-0400-000082000000}"/>
    <dataValidation allowBlank="1" showInputMessage="1" showErrorMessage="1" promptTitle="Additional Expense Amount" prompt="Subtotal additional expense amount for administrative costs. This auto populates the sum of lines 40 through 47." sqref="E74" xr:uid="{00000000-0002-0000-0400-000083000000}"/>
    <dataValidation allowBlank="1" showInputMessage="1" showErrorMessage="1" promptTitle="Reduced Expense Amount" prompt="Subtotal reduced expense amount for administrative costs. This auto populates the sum of lines 40 through 47." sqref="F74" xr:uid="{00000000-0002-0000-0400-000084000000}"/>
    <dataValidation allowBlank="1" showInputMessage="1" showErrorMessage="1" promptTitle="Anticipated Cost Changes" prompt="Total anticipated changes in costs due to the addition of CCBHC services. This auto populates from the sum of lines 29, 49, and 53." sqref="G88" xr:uid="{00000000-0002-0000-0400-000085000000}"/>
    <dataValidation allowBlank="1" showInputMessage="1" showErrorMessage="1" promptTitle="Anticipated Cost Changes" prompt="Subtotal anticipated changes in direct costs for non-CCBHC services due to the addition of CCBHC services. This auto populates from the sum of lines 50-52. " sqref="G87" xr:uid="{00000000-0002-0000-0400-000086000000}"/>
    <dataValidation allowBlank="1" showInputMessage="1" showErrorMessage="1" promptTitle="Reduced Expense Amount" prompt="Total reduced expense amount costs. This auto populates from the sum of lines 29, 49, and 53." sqref="F88" xr:uid="{00000000-0002-0000-0400-000087000000}"/>
    <dataValidation allowBlank="1" showInputMessage="1" showErrorMessage="1" promptTitle="Additional Expense Amount" prompt="Total additional expense amount costs. This auto populates from the sum of lines 29, 49, and 53." sqref="E88" xr:uid="{00000000-0002-0000-0400-000088000000}"/>
    <dataValidation allowBlank="1" showInputMessage="1" showErrorMessage="1" promptTitle="Reduced Expense Amount" prompt="Subtotal reduced expense amount of direct costs for non-CCBHC services. This auto populates from the sum of rows 50 and 51." sqref="F87" xr:uid="{00000000-0002-0000-0400-000089000000}"/>
    <dataValidation allowBlank="1" showInputMessage="1" showErrorMessage="1" promptTitle="Additional Expense Amount" prompt="Subtotal additional expense amount of direct costs for non-CCBHC services. This auto populates from the sum of rows 50 and 51." sqref="E87" xr:uid="{00000000-0002-0000-0400-00008A000000}"/>
    <dataValidation allowBlank="1" showInputMessage="1" showErrorMessage="1" promptTitle="Additional Required FTE Staff" prompt="Total additional full-time equivalent (FTE) staff. This auto populates from the sum of lines 29, 49, and 53." sqref="D88" xr:uid="{00000000-0002-0000-0400-00008B000000}"/>
    <dataValidation allowBlank="1" showInputMessage="1" showErrorMessage="1" promptTitle="Additional Expense Amount" prompt="Enter the additional costs for 988 support services for state contracts." sqref="E81" xr:uid="{A476586E-0939-4641-9E31-D4AB4AC79672}"/>
    <dataValidation allowBlank="1" showInputMessage="1" showErrorMessage="1" promptTitle="Reduced Expense Amount" prompt="Enter the reduced costs for 988 support services for state contracts." sqref="F81" xr:uid="{42509023-DFDA-4AAE-B8AB-28DE5B967D7D}"/>
  </dataValidations>
  <pageMargins left="0.7" right="0.7" top="0.5" bottom="0.5" header="0.3" footer="0.05"/>
  <pageSetup fitToHeight="0" orientation="portrait" r:id="rId2"/>
  <headerFooter>
    <oddFooter xml:space="preserve">&amp;LOMB #0938-1148
CMS-10398 (#43)
</oddFooter>
  </headerFooter>
  <rowBreaks count="3" manualBreakCount="3">
    <brk id="36" max="16383" man="1"/>
    <brk id="47" max="5" man="1"/>
    <brk id="75" max="5" man="1"/>
  </rowBreaks>
  <extLst>
    <ext xmlns:x14="http://schemas.microsoft.com/office/spreadsheetml/2009/9/main" uri="{78C0D931-6437-407d-A8EE-F0AAD7539E65}">
      <x14:conditionalFormattings>
        <x14:conditionalFormatting xmlns:xm="http://schemas.microsoft.com/office/excel/2006/main">
          <x14:cfRule type="expression" priority="7" id="{75AD7E3D-837E-46AC-85AC-C5C37CD3C5B3}">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4" id="{2F4F5410-AFDF-44AE-BA32-20C9D6D4C0DC}">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9" id="{813ED1CA-7681-4C5C-9FFB-52A201C0D946}">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8" id="{D2A44935-8AB3-4C43-8EC9-240A18B5CCB1}">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5" tint="-0.249977111117893"/>
  </sheetPr>
  <dimension ref="A1:K34"/>
  <sheetViews>
    <sheetView showGridLines="0" zoomScaleNormal="100" workbookViewId="0">
      <selection sqref="A1:I1"/>
    </sheetView>
  </sheetViews>
  <sheetFormatPr defaultColWidth="9" defaultRowHeight="12" x14ac:dyDescent="0.2"/>
  <cols>
    <col min="1" max="2" width="4.5" style="131" customWidth="1"/>
    <col min="3" max="3" width="10.625" style="131" customWidth="1"/>
    <col min="4" max="4" width="12.125" style="131" customWidth="1"/>
    <col min="5" max="5" width="9.125" style="131" customWidth="1"/>
    <col min="6" max="8" width="9.375" style="131" customWidth="1"/>
    <col min="9" max="9" width="11.625" style="131" customWidth="1"/>
    <col min="10" max="16384" width="9" style="131"/>
  </cols>
  <sheetData>
    <row r="1" spans="1:11" ht="14.25" customHeight="1" x14ac:dyDescent="0.2">
      <c r="A1" s="581" t="s">
        <v>0</v>
      </c>
      <c r="B1" s="597"/>
      <c r="C1" s="582"/>
      <c r="D1" s="582"/>
      <c r="E1" s="582"/>
      <c r="F1" s="582"/>
      <c r="G1" s="582"/>
      <c r="H1" s="582"/>
      <c r="I1" s="582"/>
    </row>
    <row r="2" spans="1:11" s="134" customFormat="1" ht="5.25" customHeight="1" x14ac:dyDescent="0.2">
      <c r="A2" s="583" t="s">
        <v>49</v>
      </c>
      <c r="B2" s="497"/>
      <c r="C2" s="584"/>
      <c r="D2" s="584"/>
      <c r="E2" s="584"/>
      <c r="F2" s="584"/>
      <c r="G2" s="584"/>
      <c r="H2" s="584"/>
      <c r="I2" s="584"/>
    </row>
    <row r="3" spans="1:11" ht="14.25" customHeight="1" x14ac:dyDescent="0.2">
      <c r="A3" s="415" t="s">
        <v>2</v>
      </c>
      <c r="B3" s="360"/>
      <c r="C3" s="416"/>
      <c r="D3" s="488" t="str">
        <f>IF('A.1. Provider Information'!$D$3="","",'A.1. Provider Information'!$D$3)</f>
        <v/>
      </c>
      <c r="E3" s="489"/>
      <c r="F3" s="489"/>
      <c r="G3" s="489"/>
      <c r="H3" s="489"/>
      <c r="I3" s="490"/>
    </row>
    <row r="4" spans="1:11" ht="14.25" customHeight="1" x14ac:dyDescent="0.2">
      <c r="A4" s="451" t="s">
        <v>3</v>
      </c>
      <c r="B4" s="456"/>
      <c r="C4" s="452"/>
      <c r="D4" s="488" t="str">
        <f>IF('A.1. Provider Information'!$D$4="","",'A.1. Provider Information'!$D$4)</f>
        <v/>
      </c>
      <c r="E4" s="489"/>
      <c r="F4" s="489"/>
      <c r="G4" s="489"/>
      <c r="H4" s="489"/>
      <c r="I4" s="490"/>
    </row>
    <row r="5" spans="1:11" ht="14.25" customHeight="1" x14ac:dyDescent="0.2">
      <c r="A5" s="415" t="s">
        <v>4</v>
      </c>
      <c r="B5" s="360"/>
      <c r="C5" s="416"/>
      <c r="D5" s="15" t="s">
        <v>5</v>
      </c>
      <c r="E5" s="115" t="str">
        <f>IF('A.1. Provider Information'!E5="","",'A.1. Provider Information'!$E$5)</f>
        <v/>
      </c>
      <c r="F5" s="2" t="s">
        <v>6</v>
      </c>
      <c r="G5" s="494" t="str">
        <f>IF('A.1. Provider Information'!$G$5="","",'A.1. Provider Information'!$G$5)</f>
        <v/>
      </c>
      <c r="H5" s="494"/>
      <c r="I5" s="495"/>
    </row>
    <row r="6" spans="1:11" ht="14.25" customHeight="1" x14ac:dyDescent="0.2">
      <c r="A6" s="453" t="s">
        <v>7</v>
      </c>
      <c r="B6" s="616"/>
      <c r="C6" s="454"/>
      <c r="D6" s="18" t="s">
        <v>5</v>
      </c>
      <c r="E6" s="117" t="str">
        <f>IF('A.1. Provider Information'!$E$6="","",'A.1. Provider Information'!$E$6)</f>
        <v/>
      </c>
      <c r="F6" s="41" t="s">
        <v>6</v>
      </c>
      <c r="G6" s="494" t="str">
        <f>IF('A.1. Provider Information'!$G$6="","",'A.1. Provider Information'!$G$6)</f>
        <v/>
      </c>
      <c r="H6" s="494"/>
      <c r="I6" s="495"/>
    </row>
    <row r="7" spans="1:11" ht="14.25" customHeight="1" thickBot="1" x14ac:dyDescent="0.25">
      <c r="A7" s="455" t="s">
        <v>8</v>
      </c>
      <c r="B7" s="358"/>
      <c r="C7" s="359"/>
      <c r="D7" s="568" t="s">
        <v>163</v>
      </c>
      <c r="E7" s="358"/>
      <c r="F7" s="358"/>
      <c r="G7" s="358"/>
      <c r="H7" s="358"/>
      <c r="I7" s="569"/>
    </row>
    <row r="8" spans="1:11" ht="14.25" customHeight="1" thickBot="1" x14ac:dyDescent="0.25">
      <c r="A8" s="516" t="s">
        <v>164</v>
      </c>
      <c r="B8" s="516"/>
      <c r="C8" s="516"/>
      <c r="D8" s="516"/>
      <c r="E8" s="516"/>
      <c r="F8" s="516"/>
      <c r="G8" s="516"/>
      <c r="H8" s="516"/>
      <c r="I8" s="516"/>
    </row>
    <row r="9" spans="1:11" ht="16.350000000000001" customHeight="1" x14ac:dyDescent="0.2">
      <c r="A9" s="578" t="s">
        <v>55</v>
      </c>
      <c r="B9" s="579"/>
      <c r="C9" s="579"/>
      <c r="D9" s="579"/>
      <c r="E9" s="579"/>
      <c r="F9" s="579"/>
      <c r="G9" s="579"/>
      <c r="H9" s="580"/>
      <c r="I9" s="90" t="s">
        <v>68</v>
      </c>
    </row>
    <row r="10" spans="1:11" ht="25.5" customHeight="1" x14ac:dyDescent="0.2">
      <c r="A10" s="278">
        <v>1</v>
      </c>
      <c r="B10" s="563" t="s">
        <v>429</v>
      </c>
      <c r="C10" s="563"/>
      <c r="D10" s="563"/>
      <c r="E10" s="563"/>
      <c r="F10" s="563"/>
      <c r="G10" s="563"/>
      <c r="H10" s="564"/>
      <c r="I10" s="187"/>
    </row>
    <row r="11" spans="1:11" ht="14.25" customHeight="1" x14ac:dyDescent="0.2">
      <c r="A11" s="282">
        <v>2</v>
      </c>
      <c r="B11" s="553" t="s">
        <v>417</v>
      </c>
      <c r="C11" s="553"/>
      <c r="D11" s="553"/>
      <c r="E11" s="553"/>
      <c r="F11" s="613"/>
      <c r="G11" s="613"/>
      <c r="H11" s="613"/>
      <c r="I11" s="614"/>
    </row>
    <row r="12" spans="1:11" ht="14.25" customHeight="1" x14ac:dyDescent="0.2">
      <c r="A12" s="282">
        <v>3</v>
      </c>
      <c r="B12" s="553" t="s">
        <v>418</v>
      </c>
      <c r="C12" s="553"/>
      <c r="D12" s="553"/>
      <c r="E12" s="553"/>
      <c r="F12" s="553"/>
      <c r="G12" s="380"/>
      <c r="H12" s="380"/>
      <c r="I12" s="615"/>
    </row>
    <row r="13" spans="1:11" ht="14.25" customHeight="1" x14ac:dyDescent="0.2">
      <c r="A13" s="282">
        <v>4</v>
      </c>
      <c r="B13" s="553" t="s">
        <v>419</v>
      </c>
      <c r="C13" s="553"/>
      <c r="D13" s="553"/>
      <c r="E13" s="553"/>
      <c r="F13" s="553"/>
      <c r="G13" s="553"/>
      <c r="H13" s="554"/>
      <c r="I13" s="99"/>
    </row>
    <row r="14" spans="1:11" ht="14.25" customHeight="1" x14ac:dyDescent="0.2">
      <c r="A14" s="282">
        <v>5</v>
      </c>
      <c r="B14" s="553" t="s">
        <v>420</v>
      </c>
      <c r="C14" s="553"/>
      <c r="D14" s="553"/>
      <c r="E14" s="553"/>
      <c r="F14" s="553"/>
      <c r="G14" s="553"/>
      <c r="H14" s="554"/>
      <c r="I14" s="100"/>
      <c r="K14" s="142"/>
    </row>
    <row r="15" spans="1:11" ht="14.45" customHeight="1" x14ac:dyDescent="0.2">
      <c r="A15" s="282">
        <v>6</v>
      </c>
      <c r="B15" s="553" t="s">
        <v>421</v>
      </c>
      <c r="C15" s="553"/>
      <c r="D15" s="553"/>
      <c r="E15" s="553"/>
      <c r="F15" s="553"/>
      <c r="G15" s="553"/>
      <c r="H15" s="554"/>
      <c r="I15" s="53">
        <f>IF(I10="Yes",+I13*I14,0)</f>
        <v>0</v>
      </c>
    </row>
    <row r="16" spans="1:11" ht="25.5" customHeight="1" x14ac:dyDescent="0.2">
      <c r="A16" s="278">
        <v>7</v>
      </c>
      <c r="B16" s="563" t="s">
        <v>430</v>
      </c>
      <c r="C16" s="563"/>
      <c r="D16" s="563"/>
      <c r="E16" s="563"/>
      <c r="F16" s="563"/>
      <c r="G16" s="563"/>
      <c r="H16" s="564"/>
      <c r="I16" s="187"/>
    </row>
    <row r="17" spans="1:11" ht="14.25" customHeight="1" x14ac:dyDescent="0.2">
      <c r="A17" s="282">
        <v>8</v>
      </c>
      <c r="B17" s="553" t="s">
        <v>422</v>
      </c>
      <c r="C17" s="553"/>
      <c r="D17" s="553"/>
      <c r="E17" s="553"/>
      <c r="F17" s="553"/>
      <c r="G17" s="553"/>
      <c r="H17" s="554"/>
      <c r="I17" s="53">
        <f>IF(I16="Yes",'B.1. Trial Balance'!L47,0)</f>
        <v>0</v>
      </c>
    </row>
    <row r="18" spans="1:11" ht="14.25" customHeight="1" x14ac:dyDescent="0.2">
      <c r="A18" s="282">
        <v>9</v>
      </c>
      <c r="B18" s="553" t="s">
        <v>423</v>
      </c>
      <c r="C18" s="553"/>
      <c r="D18" s="553"/>
      <c r="E18" s="553"/>
      <c r="F18" s="553"/>
      <c r="G18" s="553"/>
      <c r="H18" s="554"/>
      <c r="I18" s="54">
        <v>0.1</v>
      </c>
    </row>
    <row r="19" spans="1:11" ht="14.25" customHeight="1" x14ac:dyDescent="0.2">
      <c r="A19" s="282">
        <v>10</v>
      </c>
      <c r="B19" s="553" t="s">
        <v>424</v>
      </c>
      <c r="C19" s="553"/>
      <c r="D19" s="553"/>
      <c r="E19" s="553"/>
      <c r="F19" s="553"/>
      <c r="G19" s="553"/>
      <c r="H19" s="554"/>
      <c r="I19" s="53">
        <f>IF(I16="Yes",+I17*I18,0)</f>
        <v>0</v>
      </c>
      <c r="K19" s="142"/>
    </row>
    <row r="20" spans="1:11" ht="25.5" customHeight="1" x14ac:dyDescent="0.2">
      <c r="A20" s="278">
        <v>11</v>
      </c>
      <c r="B20" s="563" t="s">
        <v>431</v>
      </c>
      <c r="C20" s="563"/>
      <c r="D20" s="563"/>
      <c r="E20" s="563"/>
      <c r="F20" s="563"/>
      <c r="G20" s="563"/>
      <c r="H20" s="564"/>
      <c r="I20" s="187"/>
    </row>
    <row r="21" spans="1:11" ht="25.5" customHeight="1" x14ac:dyDescent="0.2">
      <c r="A21" s="278">
        <v>12</v>
      </c>
      <c r="B21" s="563" t="s">
        <v>432</v>
      </c>
      <c r="C21" s="563"/>
      <c r="D21" s="563"/>
      <c r="E21" s="563"/>
      <c r="F21" s="563"/>
      <c r="G21" s="563"/>
      <c r="H21" s="564"/>
      <c r="I21" s="54">
        <f>IF(I20="Yes",IF(SUM('B.1. Trial Balance'!L47+'B.1. Trial Balance'!L87)=0,0,'B.1. Trial Balance'!L47/SUM('B.1. Trial Balance'!L47+'B.1. Trial Balance'!L87)),0)</f>
        <v>0</v>
      </c>
    </row>
    <row r="22" spans="1:11" ht="14.25" customHeight="1" x14ac:dyDescent="0.2">
      <c r="A22" s="282">
        <v>13</v>
      </c>
      <c r="B22" s="553" t="s">
        <v>425</v>
      </c>
      <c r="C22" s="553"/>
      <c r="D22" s="553"/>
      <c r="E22" s="553"/>
      <c r="F22" s="553"/>
      <c r="G22" s="553"/>
      <c r="H22" s="554"/>
      <c r="I22" s="53">
        <f>+'B.1. Trial Balance'!L75</f>
        <v>0</v>
      </c>
    </row>
    <row r="23" spans="1:11" ht="14.25" customHeight="1" x14ac:dyDescent="0.2">
      <c r="A23" s="282">
        <v>14</v>
      </c>
      <c r="B23" s="553" t="s">
        <v>426</v>
      </c>
      <c r="C23" s="553"/>
      <c r="D23" s="553"/>
      <c r="E23" s="553"/>
      <c r="F23" s="553"/>
      <c r="G23" s="553"/>
      <c r="H23" s="554"/>
      <c r="I23" s="53">
        <f>IF(I20="Yes",I21*I22,0)</f>
        <v>0</v>
      </c>
    </row>
    <row r="24" spans="1:11" ht="49.5" customHeight="1" thickBot="1" x14ac:dyDescent="0.25">
      <c r="A24" s="279">
        <v>15</v>
      </c>
      <c r="B24" s="555" t="s">
        <v>428</v>
      </c>
      <c r="C24" s="555"/>
      <c r="D24" s="555"/>
      <c r="E24" s="555"/>
      <c r="F24" s="555"/>
      <c r="G24" s="555"/>
      <c r="H24" s="556"/>
      <c r="I24" s="101"/>
    </row>
    <row r="25" spans="1:11" ht="14.25" customHeight="1" thickBot="1" x14ac:dyDescent="0.25">
      <c r="A25" s="305">
        <v>16</v>
      </c>
      <c r="B25" s="561" t="s">
        <v>427</v>
      </c>
      <c r="C25" s="561"/>
      <c r="D25" s="561"/>
      <c r="E25" s="561"/>
      <c r="F25" s="561"/>
      <c r="G25" s="561"/>
      <c r="H25" s="562"/>
      <c r="I25" s="56">
        <f>IF(I10="Yes", I15,IF(I16="Yes",I19,IF(I20="Yes",I23,I24)))</f>
        <v>0</v>
      </c>
    </row>
    <row r="26" spans="1:11" ht="14.25" customHeight="1" x14ac:dyDescent="0.2">
      <c r="A26" s="574" t="str">
        <f>'A.1. Provider Information'!$A$96</f>
        <v>OMB #0398-1148   CMS-10398 (#43)</v>
      </c>
      <c r="B26" s="574"/>
      <c r="C26" s="574"/>
      <c r="D26" s="574"/>
      <c r="E26" s="574"/>
      <c r="F26" s="574"/>
      <c r="G26" s="574"/>
      <c r="H26" s="574"/>
      <c r="I26" s="575"/>
    </row>
    <row r="27" spans="1:11" ht="14.25" customHeight="1" x14ac:dyDescent="0.2">
      <c r="A27" s="389" t="s">
        <v>48</v>
      </c>
      <c r="B27" s="390"/>
      <c r="C27" s="390"/>
      <c r="D27" s="390"/>
      <c r="E27" s="390"/>
      <c r="F27" s="390"/>
      <c r="G27" s="390"/>
      <c r="H27" s="390"/>
      <c r="I27" s="391"/>
    </row>
    <row r="28" spans="1:11" ht="14.25" customHeight="1" x14ac:dyDescent="0.2"/>
    <row r="29" spans="1:11" ht="14.25" customHeight="1" x14ac:dyDescent="0.2"/>
    <row r="30" spans="1:11" ht="14.25" customHeight="1" x14ac:dyDescent="0.2"/>
    <row r="31" spans="1:11" ht="14.25" customHeight="1" x14ac:dyDescent="0.2"/>
    <row r="32" spans="1:11" ht="14.25" customHeight="1" x14ac:dyDescent="0.2"/>
    <row r="33" ht="14.25" customHeight="1" x14ac:dyDescent="0.2"/>
    <row r="34" ht="14.25" customHeight="1" x14ac:dyDescent="0.2"/>
  </sheetData>
  <sheetProtection algorithmName="SHA-512" hashValue="/S26VGEWCVe/Rn7TeDgK7SMhKcT6CMf3vhIR9MWm+/A21XhVMhJWmM9qZEUKZUkfljLJ+Ug7N2EJuDvRpWNOaw==" saltValue="ixfT/4W6TZCN4r2W0S+wHQ==" spinCount="100000" sheet="1" formatColumns="0"/>
  <mergeCells count="34">
    <mergeCell ref="A26:I26"/>
    <mergeCell ref="A27:I27"/>
    <mergeCell ref="F11:I11"/>
    <mergeCell ref="G12:I12"/>
    <mergeCell ref="D3:I3"/>
    <mergeCell ref="D4:I4"/>
    <mergeCell ref="G5:I5"/>
    <mergeCell ref="A9:H9"/>
    <mergeCell ref="B10:H10"/>
    <mergeCell ref="B12:F12"/>
    <mergeCell ref="B13:H13"/>
    <mergeCell ref="B14:H14"/>
    <mergeCell ref="A6:C6"/>
    <mergeCell ref="D7:I7"/>
    <mergeCell ref="A7:C7"/>
    <mergeCell ref="G6:I6"/>
    <mergeCell ref="A1:I1"/>
    <mergeCell ref="A3:C3"/>
    <mergeCell ref="A4:C4"/>
    <mergeCell ref="A2:I2"/>
    <mergeCell ref="A5:C5"/>
    <mergeCell ref="A8:I8"/>
    <mergeCell ref="B25:H25"/>
    <mergeCell ref="B11:E11"/>
    <mergeCell ref="B20:H20"/>
    <mergeCell ref="B21:H21"/>
    <mergeCell ref="B22:H22"/>
    <mergeCell ref="B23:H23"/>
    <mergeCell ref="B24:H24"/>
    <mergeCell ref="B15:H15"/>
    <mergeCell ref="B16:H16"/>
    <mergeCell ref="B17:H17"/>
    <mergeCell ref="B18:H18"/>
    <mergeCell ref="B19:H19"/>
  </mergeCells>
  <conditionalFormatting sqref="A11:B15 G12:H12 I12:I15 I17:I19">
    <cfRule type="expression" dxfId="167" priority="365">
      <formula>#REF!</formula>
    </cfRule>
  </conditionalFormatting>
  <conditionalFormatting sqref="A16:B24 I17:I19 I21:I24">
    <cfRule type="expression" dxfId="166" priority="352">
      <formula>TEXT(#REF!,"0000")="TRUE"</formula>
    </cfRule>
  </conditionalFormatting>
  <conditionalFormatting sqref="A17:B19">
    <cfRule type="expression" dxfId="165" priority="370">
      <formula>#REF!</formula>
    </cfRule>
  </conditionalFormatting>
  <conditionalFormatting sqref="A20:B24 I21:I24">
    <cfRule type="expression" dxfId="164" priority="356">
      <formula>#REF!</formula>
    </cfRule>
  </conditionalFormatting>
  <conditionalFormatting sqref="A21:B23 I21:I23">
    <cfRule type="expression" dxfId="163" priority="359">
      <formula>#REF!</formula>
    </cfRule>
  </conditionalFormatting>
  <conditionalFormatting sqref="D5:E5">
    <cfRule type="expression" dxfId="162" priority="1">
      <formula>#REF!</formula>
    </cfRule>
  </conditionalFormatting>
  <conditionalFormatting sqref="E6">
    <cfRule type="expression" dxfId="161" priority="2">
      <formula>TEXT(#REF!,"0000")="TRUE"</formula>
    </cfRule>
  </conditionalFormatting>
  <conditionalFormatting sqref="F11 G12:I12 I13:I14">
    <cfRule type="expression" dxfId="160" priority="373">
      <formula>$J$9</formula>
    </cfRule>
  </conditionalFormatting>
  <conditionalFormatting sqref="I15 I19 I23">
    <cfRule type="expression" dxfId="159" priority="11">
      <formula>#REF!</formula>
    </cfRule>
  </conditionalFormatting>
  <conditionalFormatting sqref="I23:I24 A24:B24">
    <cfRule type="expression" dxfId="158" priority="363">
      <formula>#REF!</formula>
    </cfRule>
  </conditionalFormatting>
  <conditionalFormatting sqref="I24">
    <cfRule type="expression" dxfId="157" priority="376">
      <formula>TEXT($J$8,"0000")="TRUE"</formula>
    </cfRule>
    <cfRule type="expression" dxfId="156" priority="377">
      <formula>$J$18</formula>
    </cfRule>
    <cfRule type="expression" dxfId="155" priority="378">
      <formula>$J$14</formula>
    </cfRule>
  </conditionalFormatting>
  <dataValidations xWindow="616" yWindow="449" count="22">
    <dataValidation allowBlank="1" showInputMessage="1" showErrorMessage="1" promptTitle="Cognizant Agency" prompt="Enter the cognizant agency if reply is Yes to line 1 for agency approved indirect cost rate. " sqref="F11:I11" xr:uid="{00000000-0002-0000-0500-000000000000}"/>
    <dataValidation allowBlank="1" showInputMessage="1" showErrorMessage="1" promptTitle="Describe Base Rate" prompt="If the answer to line 1 is Yes (the site has an approved indirect cost rate), describe the base rate with respect to the indirect cost rate. If more space is needed for a complete description, include additional information in the Comments tab." sqref="G12:I12" xr:uid="{00000000-0002-0000-0500-000001000000}"/>
    <dataValidation allowBlank="1" showInputMessage="1" showErrorMessage="1" promptTitle="Approved Rate Amount" prompt="If the answer to line 1 is Yes (the site has an approved indirect cost rate), enter the allocation rate percentage subject to the agreement and lines 7 through 15 should be skipped. " sqref="I14" xr:uid="{00000000-0002-0000-0500-000002000000}"/>
    <dataValidation allowBlank="1" showInputMessage="1" showErrorMessage="1" promptTitle="Base Rate" prompt="If the answer to line 1 is Yes (the site has an approved indirect cost rate), enter the cost basis described on line 3 above as a whole dollar amount." sqref="I13" xr:uid="{00000000-0002-0000-0500-000003000000}"/>
    <dataValidation allowBlank="1" showInputMessage="1" showErrorMessage="1" promptTitle="Other Method" prompt="Enter the amount of indirect costs allocated to providing CCBHC services here (See Cost Report Instructions). A thorough description of the cost allocation method and calculations used must be seperately provided in the Allocation Descriptions tab. " sqref="I24" xr:uid="{00000000-0002-0000-0500-000004000000}"/>
    <dataValidation allowBlank="1" showInputMessage="1" showErrorMessage="1" promptTitle="Approved Indirect Cost Rate" prompt="Enter Yes if the CCBHC site has an indirect cost rate approved by a cognizant agency (see Cost Report Instructions), otherwise enter No.  If No, go to line 7, Federal Min Rate Qualification." sqref="I10" xr:uid="{00000000-0002-0000-0500-000005000000}"/>
    <dataValidation allowBlank="1" showInputMessage="1" showErrorMessage="1" promptTitle="Calculated Indirect Costs" prompt="If the answer to line 1 is Yes (the site has an approved indirect cost rate), the calculated indirect costs allocable to CCBHC services will auto populate. This is the base rate, line 4, multiplied by the approved rate amount, line 5." sqref="I15" xr:uid="{00000000-0002-0000-0500-000006000000}"/>
    <dataValidation allowBlank="1" showInputMessage="1" showErrorMessage="1" promptTitle=" Federal Min Rate Qualification" prompt="Enter Yes if the CCBHC site qualifies and elects to use federal minimum rate (see Cost Report Instructions), otherwise enter No.  If No, go to line 11, Proportionately Allocate." sqref="I16" xr:uid="{00000000-0002-0000-0500-000007000000}"/>
    <dataValidation allowBlank="1" showInputMessage="1" showErrorMessage="1" promptTitle="Calculated Indirect Costs" prompt="If the answer to line 7 is Yes (the site qualifies and elects to use federal minimum rate), the calculated indirect costs allocable to CCBHC services will auto populate. This is the direct costs, line 8, multiplied by the minimum rate, line 9." sqref="I19" xr:uid="{00000000-0002-0000-0500-000008000000}"/>
    <dataValidation allowBlank="1" showInputMessage="1" showErrorMessage="1" promptTitle="Minimum Rate" prompt="This is auto populated with the federal minimum rate of 10%." sqref="I18" xr:uid="{00000000-0002-0000-0500-000009000000}"/>
    <dataValidation allowBlank="1" showInputMessage="1" showErrorMessage="1" promptTitle="Proportionately Allocate" prompt="Enter Yes if the CCBHC site will allocate indirect costs proportionally (see Cost Report Instructions), otherwise enter No. If No, go to line 15, Other Method." sqref="I20" xr:uid="{00000000-0002-0000-0500-00000A000000}"/>
    <dataValidation allowBlank="1" showInputMessage="1" showErrorMessage="1" promptTitle="Total Indirect Cost Allocated" prompt="This is auto populated with the total indirect costs allocated to CCBHC services will auto populated based on the indirect cost method selected." sqref="I25" xr:uid="{00000000-0002-0000-0500-00000B000000}"/>
    <dataValidation allowBlank="1" showInputMessage="1" showErrorMessage="1" promptTitle="Direct Costs for CCBHC Services" prompt="If the answer to line 7 is Yes (the site qualifies and elects the federal minimum rate), this is auto populated with the direct costs for CCBHC services from the Trial Balance tab, column 9, line 29. " sqref="I17" xr:uid="{00000000-0002-0000-0500-00000C000000}"/>
    <dataValidation allowBlank="1" showInputMessage="1" showErrorMessage="1" promptTitle="Indirect Costs for Allocation" prompt="If the answer to line 13 is Yes (the site will proportionately allocate indirect costs), the indirect costs to be allocated will auto populate from the Trial Balance tab, column 9, line 49." sqref="I22" xr:uid="{00000000-0002-0000-0500-00000D000000}"/>
    <dataValidation allowBlank="1" showInputMessage="1" showErrorMessage="1" promptTitle="Calculated Indirect Costs" prompt="If the answer to line 11 is Yes (the site will proportionately allocate indirect costs), the calculated indirect costs allocable will auto populate. This is the percent of direct costs, line 12, multiplied by the allocable indirect cost, line 13." sqref="I23" xr:uid="{00000000-0002-0000-0500-00000E000000}"/>
    <dataValidation allowBlank="1" showInputMessage="1" showErrorMessage="1" promptTitle="Direct Cost Percent" prompt="If the answer to line 11 is Yes (the site will proportionalely allocate indirect costs), this will auto populate with the percentage of direct costs versus total allowable direct costs._x000a_" sqref="I21" xr:uid="{00000000-0002-0000-0500-00000F000000}"/>
    <dataValidation allowBlank="1" showInputMessage="1" showErrorMessage="1" promptTitle="Medicaid ID" prompt="This auto populates Medicaid ID from the Provider Information tab." sqref="D3:I3" xr:uid="{00000000-0002-0000-0500-000010000000}"/>
    <dataValidation allowBlank="1" showInputMessage="1" showErrorMessage="1" promptTitle="NPI" prompt="This auto populates NPI from the Provider Information tab." sqref="D4:I4" xr:uid="{00000000-0002-0000-0500-000011000000}"/>
    <dataValidation allowBlank="1" showInputMessage="1" showErrorMessage="1" promptTitle="Rate Period From" prompt="This auto populates the beginning date of the rate period from the Provider Information tab." sqref="E6" xr:uid="{00000000-0002-0000-0500-000012000000}"/>
    <dataValidation allowBlank="1" showInputMessage="1" showErrorMessage="1" promptTitle="Reporting Period From" prompt="This auto populates the beginning date of the reporting period from the Provider Information tab." sqref="E5" xr:uid="{00000000-0002-0000-0500-000013000000}"/>
    <dataValidation allowBlank="1" showInputMessage="1" showErrorMessage="1" promptTitle="Reporting Period To" prompt="This auto populates the ending date of the reporting period from the Provider Information tab." sqref="G5:I5" xr:uid="{00000000-0002-0000-0500-000014000000}"/>
    <dataValidation allowBlank="1" showInputMessage="1" showErrorMessage="1" promptTitle="Rate Period To" prompt="This auto populates the ending date of the rate period from the Provider Information tab." sqref="G6:I6" xr:uid="{00000000-0002-0000-0500-000015000000}"/>
  </dataValidations>
  <pageMargins left="0.7" right="0.7" top="0.5" bottom="0.5" header="0.3" footer="0.05"/>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5456AA5C-80BA-4DF7-BCC1-742DD3CE3103}">
            <xm:f>'A.2. Allocation Descriptions'!#REF!</xm:f>
            <x14:dxf>
              <font>
                <color theme="0" tint="-0.499984740745262"/>
              </font>
              <fill>
                <patternFill>
                  <bgColor theme="0" tint="-0.24994659260841701"/>
                </patternFill>
              </fill>
            </x14:dxf>
          </x14:cfRule>
          <xm:sqref>A3:B3 A5:B5 D5:G5 A7:B7</xm:sqref>
        </x14:conditionalFormatting>
        <x14:conditionalFormatting xmlns:xm="http://schemas.microsoft.com/office/excel/2006/main">
          <x14:cfRule type="expression" priority="4" id="{59B60D7A-460C-4F58-843E-7005745A8333}">
            <xm:f>TEXT('A.2. Allocation Descriptions'!#REF!,"0000")="TRUE"</xm:f>
            <x14:dxf>
              <font>
                <color theme="0" tint="-0.499984740745262"/>
              </font>
              <fill>
                <patternFill>
                  <bgColor theme="0" tint="-0.24994659260841701"/>
                </patternFill>
              </fill>
            </x14:dxf>
          </x14:cfRule>
          <xm:sqref>D6 F6</xm:sqref>
        </x14:conditionalFormatting>
        <x14:conditionalFormatting xmlns:xm="http://schemas.microsoft.com/office/excel/2006/main">
          <x14:cfRule type="expression" priority="380" id="{CC7AED63-CB67-42FF-A1FC-BB061E04733A}">
            <xm:f>'A.2. Allocation Descriptions'!#REF!</xm:f>
            <x14:dxf>
              <font>
                <color theme="0" tint="-0.499984740745262"/>
              </font>
              <fill>
                <patternFill>
                  <bgColor theme="0" tint="-0.24994659260841701"/>
                </patternFill>
              </fill>
            </x14:dxf>
          </x14:cfRule>
          <xm:sqref>D7</xm:sqref>
        </x14:conditionalFormatting>
        <x14:conditionalFormatting xmlns:xm="http://schemas.microsoft.com/office/excel/2006/main">
          <x14:cfRule type="expression" priority="379" id="{95304BE5-CC35-4C25-AD3A-320EAB798AB7}">
            <xm:f>TEXT('A.2. Allocation Descriptions'!#REF!,"0000")="TRUE"</xm:f>
            <x14:dxf>
              <font>
                <color theme="0" tint="-0.499984740745262"/>
              </font>
              <fill>
                <patternFill>
                  <bgColor theme="0" tint="-0.24994659260841701"/>
                </patternFill>
              </fill>
            </x14:dxf>
          </x14:cfRule>
          <xm:sqref>E6 G6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8"/>
    <pageSetUpPr fitToPage="1"/>
  </sheetPr>
  <dimension ref="A1:M186"/>
  <sheetViews>
    <sheetView showGridLines="0" zoomScale="85" zoomScaleNormal="85" workbookViewId="0">
      <selection sqref="A1:I1"/>
    </sheetView>
  </sheetViews>
  <sheetFormatPr defaultColWidth="9" defaultRowHeight="12" x14ac:dyDescent="0.2"/>
  <cols>
    <col min="1" max="1" width="18.625" style="131" customWidth="1"/>
    <col min="2" max="8" width="9" style="131" customWidth="1"/>
    <col min="9" max="9" width="12.625" style="131" customWidth="1"/>
    <col min="10" max="16384" width="9" style="131"/>
  </cols>
  <sheetData>
    <row r="1" spans="1:13" ht="14.25" customHeight="1" thickBot="1" x14ac:dyDescent="0.25">
      <c r="A1" s="364" t="s">
        <v>0</v>
      </c>
      <c r="B1" s="365"/>
      <c r="C1" s="365"/>
      <c r="D1" s="365"/>
      <c r="E1" s="365"/>
      <c r="F1" s="365"/>
      <c r="G1" s="365"/>
      <c r="H1" s="365"/>
      <c r="I1" s="366"/>
      <c r="J1" s="143"/>
      <c r="K1" s="143"/>
      <c r="L1" s="143"/>
      <c r="M1" s="143"/>
    </row>
    <row r="2" spans="1:13" s="134" customFormat="1" ht="5.25" customHeight="1" x14ac:dyDescent="0.2">
      <c r="A2" s="542" t="s">
        <v>49</v>
      </c>
      <c r="B2" s="543"/>
      <c r="C2" s="543"/>
      <c r="D2" s="543"/>
      <c r="E2" s="543"/>
      <c r="F2" s="543"/>
      <c r="G2" s="543"/>
      <c r="H2" s="543"/>
      <c r="I2" s="544"/>
      <c r="J2" s="150"/>
      <c r="K2" s="150"/>
      <c r="L2" s="150"/>
      <c r="M2" s="150"/>
    </row>
    <row r="3" spans="1:13" ht="14.25" customHeight="1" x14ac:dyDescent="0.2">
      <c r="A3" s="102" t="s">
        <v>2</v>
      </c>
      <c r="B3" s="488" t="str">
        <f>IF('A.1. Provider Information'!$D$3="","",'A.1. Provider Information'!$D$3)</f>
        <v/>
      </c>
      <c r="C3" s="489"/>
      <c r="D3" s="489"/>
      <c r="E3" s="489"/>
      <c r="F3" s="489"/>
      <c r="G3" s="489"/>
      <c r="H3" s="489"/>
      <c r="I3" s="490"/>
    </row>
    <row r="4" spans="1:13" ht="14.25" customHeight="1" x14ac:dyDescent="0.2">
      <c r="A4" s="113" t="s">
        <v>3</v>
      </c>
      <c r="B4" s="632" t="str">
        <f>IF('A.1. Provider Information'!$D$4="","",'A.1. Provider Information'!$D$4)</f>
        <v/>
      </c>
      <c r="C4" s="633"/>
      <c r="D4" s="633"/>
      <c r="E4" s="633"/>
      <c r="F4" s="633"/>
      <c r="G4" s="633"/>
      <c r="H4" s="633"/>
      <c r="I4" s="634"/>
    </row>
    <row r="5" spans="1:13" ht="14.25" customHeight="1" x14ac:dyDescent="0.2">
      <c r="A5" s="102" t="s">
        <v>4</v>
      </c>
      <c r="B5" s="15" t="s">
        <v>5</v>
      </c>
      <c r="C5" s="115" t="str">
        <f>IF('A.1. Provider Information'!E5="","",'A.1. Provider Information'!$E$5)</f>
        <v/>
      </c>
      <c r="D5" s="44" t="s">
        <v>6</v>
      </c>
      <c r="E5" s="635" t="str">
        <f>IF('A.1. Provider Information'!$G$5="","",'A.1. Provider Information'!$G$5)</f>
        <v/>
      </c>
      <c r="F5" s="635"/>
      <c r="G5" s="635"/>
      <c r="H5" s="635"/>
      <c r="I5" s="636"/>
    </row>
    <row r="6" spans="1:13" ht="14.25" customHeight="1" x14ac:dyDescent="0.2">
      <c r="A6" s="114" t="s">
        <v>7</v>
      </c>
      <c r="B6" s="16" t="s">
        <v>5</v>
      </c>
      <c r="C6" s="115" t="str">
        <f>IF('A.1. Provider Information'!$E$6="","",'A.1. Provider Information'!$E$6)</f>
        <v/>
      </c>
      <c r="D6" s="12" t="s">
        <v>6</v>
      </c>
      <c r="E6" s="494" t="str">
        <f>IF('A.1. Provider Information'!$G$6="","",'A.1. Provider Information'!$G$6)</f>
        <v/>
      </c>
      <c r="F6" s="494"/>
      <c r="G6" s="494"/>
      <c r="H6" s="494"/>
      <c r="I6" s="495"/>
    </row>
    <row r="7" spans="1:13" ht="14.25" customHeight="1" thickBot="1" x14ac:dyDescent="0.25">
      <c r="A7" s="27" t="s">
        <v>8</v>
      </c>
      <c r="B7" s="637" t="s">
        <v>185</v>
      </c>
      <c r="C7" s="638"/>
      <c r="D7" s="638"/>
      <c r="E7" s="638"/>
      <c r="F7" s="638"/>
      <c r="G7" s="638"/>
      <c r="H7" s="638"/>
      <c r="I7" s="639"/>
      <c r="J7" s="13"/>
    </row>
    <row r="8" spans="1:13" ht="14.25" customHeight="1" thickBot="1" x14ac:dyDescent="0.25">
      <c r="A8" s="472" t="s">
        <v>186</v>
      </c>
      <c r="B8" s="472"/>
      <c r="C8" s="472"/>
      <c r="D8" s="472"/>
      <c r="E8" s="472"/>
      <c r="F8" s="472"/>
      <c r="G8" s="472"/>
      <c r="H8" s="472"/>
      <c r="I8" s="472"/>
    </row>
    <row r="9" spans="1:13" ht="14.25" customHeight="1" thickBot="1" x14ac:dyDescent="0.25">
      <c r="A9" s="629" t="s">
        <v>187</v>
      </c>
      <c r="B9" s="630"/>
      <c r="C9" s="630"/>
      <c r="D9" s="630"/>
      <c r="E9" s="630"/>
      <c r="F9" s="630"/>
      <c r="G9" s="630"/>
      <c r="H9" s="630"/>
      <c r="I9" s="631"/>
    </row>
    <row r="10" spans="1:13" ht="14.25" customHeight="1" x14ac:dyDescent="0.2">
      <c r="A10" s="626" t="s">
        <v>308</v>
      </c>
      <c r="B10" s="627"/>
      <c r="C10" s="627"/>
      <c r="D10" s="627"/>
      <c r="E10" s="627"/>
      <c r="F10" s="627"/>
      <c r="G10" s="627"/>
      <c r="H10" s="627"/>
      <c r="I10" s="628"/>
    </row>
    <row r="11" spans="1:13" ht="14.25" customHeight="1" x14ac:dyDescent="0.2">
      <c r="A11" s="415" t="s">
        <v>54</v>
      </c>
      <c r="B11" s="360"/>
      <c r="C11" s="360"/>
      <c r="D11" s="360"/>
      <c r="E11" s="360"/>
      <c r="F11" s="360"/>
      <c r="G11" s="360"/>
      <c r="H11" s="360"/>
      <c r="I11" s="433"/>
    </row>
    <row r="12" spans="1:13" ht="14.25" customHeight="1" x14ac:dyDescent="0.2">
      <c r="A12" s="617"/>
      <c r="B12" s="618"/>
      <c r="C12" s="618"/>
      <c r="D12" s="618"/>
      <c r="E12" s="618"/>
      <c r="F12" s="618"/>
      <c r="G12" s="618"/>
      <c r="H12" s="618"/>
      <c r="I12" s="619"/>
    </row>
    <row r="13" spans="1:13" ht="14.25" customHeight="1" x14ac:dyDescent="0.2">
      <c r="A13" s="620"/>
      <c r="B13" s="621"/>
      <c r="C13" s="621"/>
      <c r="D13" s="621"/>
      <c r="E13" s="621"/>
      <c r="F13" s="621"/>
      <c r="G13" s="621"/>
      <c r="H13" s="621"/>
      <c r="I13" s="622"/>
    </row>
    <row r="14" spans="1:13" ht="14.25" customHeight="1" x14ac:dyDescent="0.2">
      <c r="A14" s="620"/>
      <c r="B14" s="621"/>
      <c r="C14" s="621"/>
      <c r="D14" s="621"/>
      <c r="E14" s="621"/>
      <c r="F14" s="621"/>
      <c r="G14" s="621"/>
      <c r="H14" s="621"/>
      <c r="I14" s="622"/>
    </row>
    <row r="15" spans="1:13" ht="14.25" customHeight="1" x14ac:dyDescent="0.2">
      <c r="A15" s="620"/>
      <c r="B15" s="621"/>
      <c r="C15" s="621"/>
      <c r="D15" s="621"/>
      <c r="E15" s="621"/>
      <c r="F15" s="621"/>
      <c r="G15" s="621"/>
      <c r="H15" s="621"/>
      <c r="I15" s="622"/>
    </row>
    <row r="16" spans="1:13" ht="14.25" customHeight="1" x14ac:dyDescent="0.2">
      <c r="A16" s="620"/>
      <c r="B16" s="621"/>
      <c r="C16" s="621"/>
      <c r="D16" s="621"/>
      <c r="E16" s="621"/>
      <c r="F16" s="621"/>
      <c r="G16" s="621"/>
      <c r="H16" s="621"/>
      <c r="I16" s="622"/>
    </row>
    <row r="17" spans="1:9" ht="14.25" customHeight="1" x14ac:dyDescent="0.2">
      <c r="A17" s="620"/>
      <c r="B17" s="621"/>
      <c r="C17" s="621"/>
      <c r="D17" s="621"/>
      <c r="E17" s="621"/>
      <c r="F17" s="621"/>
      <c r="G17" s="621"/>
      <c r="H17" s="621"/>
      <c r="I17" s="622"/>
    </row>
    <row r="18" spans="1:9" ht="14.25" customHeight="1" x14ac:dyDescent="0.2">
      <c r="A18" s="620"/>
      <c r="B18" s="621"/>
      <c r="C18" s="621"/>
      <c r="D18" s="621"/>
      <c r="E18" s="621"/>
      <c r="F18" s="621"/>
      <c r="G18" s="621"/>
      <c r="H18" s="621"/>
      <c r="I18" s="622"/>
    </row>
    <row r="19" spans="1:9" ht="14.25" customHeight="1" x14ac:dyDescent="0.2">
      <c r="A19" s="623"/>
      <c r="B19" s="624"/>
      <c r="C19" s="624"/>
      <c r="D19" s="624"/>
      <c r="E19" s="624"/>
      <c r="F19" s="624"/>
      <c r="G19" s="624"/>
      <c r="H19" s="624"/>
      <c r="I19" s="625"/>
    </row>
    <row r="20" spans="1:9" ht="14.25" customHeight="1" x14ac:dyDescent="0.2">
      <c r="A20" s="415" t="s">
        <v>66</v>
      </c>
      <c r="B20" s="360"/>
      <c r="C20" s="360"/>
      <c r="D20" s="360"/>
      <c r="E20" s="360"/>
      <c r="F20" s="360"/>
      <c r="G20" s="360"/>
      <c r="H20" s="360"/>
      <c r="I20" s="433"/>
    </row>
    <row r="21" spans="1:9" ht="14.25" customHeight="1" x14ac:dyDescent="0.2">
      <c r="A21" s="617"/>
      <c r="B21" s="618"/>
      <c r="C21" s="618"/>
      <c r="D21" s="618"/>
      <c r="E21" s="618"/>
      <c r="F21" s="618"/>
      <c r="G21" s="618"/>
      <c r="H21" s="618"/>
      <c r="I21" s="619"/>
    </row>
    <row r="22" spans="1:9" ht="14.25" customHeight="1" x14ac:dyDescent="0.2">
      <c r="A22" s="620"/>
      <c r="B22" s="621"/>
      <c r="C22" s="621"/>
      <c r="D22" s="621"/>
      <c r="E22" s="621"/>
      <c r="F22" s="621"/>
      <c r="G22" s="621"/>
      <c r="H22" s="621"/>
      <c r="I22" s="622"/>
    </row>
    <row r="23" spans="1:9" ht="14.25" customHeight="1" x14ac:dyDescent="0.2">
      <c r="A23" s="620"/>
      <c r="B23" s="621"/>
      <c r="C23" s="621"/>
      <c r="D23" s="621"/>
      <c r="E23" s="621"/>
      <c r="F23" s="621"/>
      <c r="G23" s="621"/>
      <c r="H23" s="621"/>
      <c r="I23" s="622"/>
    </row>
    <row r="24" spans="1:9" ht="14.25" customHeight="1" x14ac:dyDescent="0.2">
      <c r="A24" s="620"/>
      <c r="B24" s="621"/>
      <c r="C24" s="621"/>
      <c r="D24" s="621"/>
      <c r="E24" s="621"/>
      <c r="F24" s="621"/>
      <c r="G24" s="621"/>
      <c r="H24" s="621"/>
      <c r="I24" s="622"/>
    </row>
    <row r="25" spans="1:9" ht="14.25" customHeight="1" x14ac:dyDescent="0.2">
      <c r="A25" s="620"/>
      <c r="B25" s="621"/>
      <c r="C25" s="621"/>
      <c r="D25" s="621"/>
      <c r="E25" s="621"/>
      <c r="F25" s="621"/>
      <c r="G25" s="621"/>
      <c r="H25" s="621"/>
      <c r="I25" s="622"/>
    </row>
    <row r="26" spans="1:9" ht="14.25" customHeight="1" x14ac:dyDescent="0.2">
      <c r="A26" s="620"/>
      <c r="B26" s="621"/>
      <c r="C26" s="621"/>
      <c r="D26" s="621"/>
      <c r="E26" s="621"/>
      <c r="F26" s="621"/>
      <c r="G26" s="621"/>
      <c r="H26" s="621"/>
      <c r="I26" s="622"/>
    </row>
    <row r="27" spans="1:9" ht="14.25" customHeight="1" x14ac:dyDescent="0.2">
      <c r="A27" s="620"/>
      <c r="B27" s="621"/>
      <c r="C27" s="621"/>
      <c r="D27" s="621"/>
      <c r="E27" s="621"/>
      <c r="F27" s="621"/>
      <c r="G27" s="621"/>
      <c r="H27" s="621"/>
      <c r="I27" s="622"/>
    </row>
    <row r="28" spans="1:9" ht="14.25" customHeight="1" x14ac:dyDescent="0.2">
      <c r="A28" s="623"/>
      <c r="B28" s="624"/>
      <c r="C28" s="624"/>
      <c r="D28" s="624"/>
      <c r="E28" s="624"/>
      <c r="F28" s="624"/>
      <c r="G28" s="624"/>
      <c r="H28" s="624"/>
      <c r="I28" s="625"/>
    </row>
    <row r="29" spans="1:9" ht="14.25" customHeight="1" x14ac:dyDescent="0.2">
      <c r="A29" s="415" t="s">
        <v>70</v>
      </c>
      <c r="B29" s="360"/>
      <c r="C29" s="360"/>
      <c r="D29" s="360"/>
      <c r="E29" s="360"/>
      <c r="F29" s="360"/>
      <c r="G29" s="360"/>
      <c r="H29" s="360"/>
      <c r="I29" s="433"/>
    </row>
    <row r="30" spans="1:9" ht="14.25" customHeight="1" x14ac:dyDescent="0.2">
      <c r="A30" s="617"/>
      <c r="B30" s="618"/>
      <c r="C30" s="618"/>
      <c r="D30" s="618"/>
      <c r="E30" s="618"/>
      <c r="F30" s="618"/>
      <c r="G30" s="618"/>
      <c r="H30" s="618"/>
      <c r="I30" s="619"/>
    </row>
    <row r="31" spans="1:9" ht="14.25" customHeight="1" x14ac:dyDescent="0.2">
      <c r="A31" s="620"/>
      <c r="B31" s="621"/>
      <c r="C31" s="621"/>
      <c r="D31" s="621"/>
      <c r="E31" s="621"/>
      <c r="F31" s="621"/>
      <c r="G31" s="621"/>
      <c r="H31" s="621"/>
      <c r="I31" s="622"/>
    </row>
    <row r="32" spans="1:9" ht="14.25" customHeight="1" x14ac:dyDescent="0.2">
      <c r="A32" s="620"/>
      <c r="B32" s="621"/>
      <c r="C32" s="621"/>
      <c r="D32" s="621"/>
      <c r="E32" s="621"/>
      <c r="F32" s="621"/>
      <c r="G32" s="621"/>
      <c r="H32" s="621"/>
      <c r="I32" s="622"/>
    </row>
    <row r="33" spans="1:9" ht="14.25" customHeight="1" x14ac:dyDescent="0.2">
      <c r="A33" s="620"/>
      <c r="B33" s="621"/>
      <c r="C33" s="621"/>
      <c r="D33" s="621"/>
      <c r="E33" s="621"/>
      <c r="F33" s="621"/>
      <c r="G33" s="621"/>
      <c r="H33" s="621"/>
      <c r="I33" s="622"/>
    </row>
    <row r="34" spans="1:9" ht="14.25" customHeight="1" x14ac:dyDescent="0.2">
      <c r="A34" s="620"/>
      <c r="B34" s="621"/>
      <c r="C34" s="621"/>
      <c r="D34" s="621"/>
      <c r="E34" s="621"/>
      <c r="F34" s="621"/>
      <c r="G34" s="621"/>
      <c r="H34" s="621"/>
      <c r="I34" s="622"/>
    </row>
    <row r="35" spans="1:9" ht="14.25" customHeight="1" x14ac:dyDescent="0.2">
      <c r="A35" s="620"/>
      <c r="B35" s="621"/>
      <c r="C35" s="621"/>
      <c r="D35" s="621"/>
      <c r="E35" s="621"/>
      <c r="F35" s="621"/>
      <c r="G35" s="621"/>
      <c r="H35" s="621"/>
      <c r="I35" s="622"/>
    </row>
    <row r="36" spans="1:9" ht="14.25" customHeight="1" x14ac:dyDescent="0.2">
      <c r="A36" s="620"/>
      <c r="B36" s="621"/>
      <c r="C36" s="621"/>
      <c r="D36" s="621"/>
      <c r="E36" s="621"/>
      <c r="F36" s="621"/>
      <c r="G36" s="621"/>
      <c r="H36" s="621"/>
      <c r="I36" s="622"/>
    </row>
    <row r="37" spans="1:9" ht="14.25" customHeight="1" x14ac:dyDescent="0.2">
      <c r="A37" s="623"/>
      <c r="B37" s="624"/>
      <c r="C37" s="624"/>
      <c r="D37" s="624"/>
      <c r="E37" s="624"/>
      <c r="F37" s="624"/>
      <c r="G37" s="624"/>
      <c r="H37" s="624"/>
      <c r="I37" s="625"/>
    </row>
    <row r="38" spans="1:9" ht="14.25" customHeight="1" x14ac:dyDescent="0.2">
      <c r="A38" s="415" t="s">
        <v>74</v>
      </c>
      <c r="B38" s="360"/>
      <c r="C38" s="360"/>
      <c r="D38" s="360"/>
      <c r="E38" s="360"/>
      <c r="F38" s="360"/>
      <c r="G38" s="360"/>
      <c r="H38" s="360"/>
      <c r="I38" s="433"/>
    </row>
    <row r="39" spans="1:9" ht="14.25" customHeight="1" x14ac:dyDescent="0.2">
      <c r="A39" s="617"/>
      <c r="B39" s="618"/>
      <c r="C39" s="618"/>
      <c r="D39" s="618"/>
      <c r="E39" s="618"/>
      <c r="F39" s="618"/>
      <c r="G39" s="618"/>
      <c r="H39" s="618"/>
      <c r="I39" s="619"/>
    </row>
    <row r="40" spans="1:9" ht="14.25" customHeight="1" x14ac:dyDescent="0.2">
      <c r="A40" s="620"/>
      <c r="B40" s="621"/>
      <c r="C40" s="621"/>
      <c r="D40" s="621"/>
      <c r="E40" s="621"/>
      <c r="F40" s="621"/>
      <c r="G40" s="621"/>
      <c r="H40" s="621"/>
      <c r="I40" s="622"/>
    </row>
    <row r="41" spans="1:9" ht="14.25" customHeight="1" x14ac:dyDescent="0.2">
      <c r="A41" s="620"/>
      <c r="B41" s="621"/>
      <c r="C41" s="621"/>
      <c r="D41" s="621"/>
      <c r="E41" s="621"/>
      <c r="F41" s="621"/>
      <c r="G41" s="621"/>
      <c r="H41" s="621"/>
      <c r="I41" s="622"/>
    </row>
    <row r="42" spans="1:9" ht="14.25" customHeight="1" x14ac:dyDescent="0.2">
      <c r="A42" s="620"/>
      <c r="B42" s="621"/>
      <c r="C42" s="621"/>
      <c r="D42" s="621"/>
      <c r="E42" s="621"/>
      <c r="F42" s="621"/>
      <c r="G42" s="621"/>
      <c r="H42" s="621"/>
      <c r="I42" s="622"/>
    </row>
    <row r="43" spans="1:9" ht="14.25" customHeight="1" x14ac:dyDescent="0.2">
      <c r="A43" s="620"/>
      <c r="B43" s="621"/>
      <c r="C43" s="621"/>
      <c r="D43" s="621"/>
      <c r="E43" s="621"/>
      <c r="F43" s="621"/>
      <c r="G43" s="621"/>
      <c r="H43" s="621"/>
      <c r="I43" s="622"/>
    </row>
    <row r="44" spans="1:9" ht="14.25" customHeight="1" x14ac:dyDescent="0.2">
      <c r="A44" s="620"/>
      <c r="B44" s="621"/>
      <c r="C44" s="621"/>
      <c r="D44" s="621"/>
      <c r="E44" s="621"/>
      <c r="F44" s="621"/>
      <c r="G44" s="621"/>
      <c r="H44" s="621"/>
      <c r="I44" s="622"/>
    </row>
    <row r="45" spans="1:9" ht="14.25" customHeight="1" x14ac:dyDescent="0.2">
      <c r="A45" s="620"/>
      <c r="B45" s="621"/>
      <c r="C45" s="621"/>
      <c r="D45" s="621"/>
      <c r="E45" s="621"/>
      <c r="F45" s="621"/>
      <c r="G45" s="621"/>
      <c r="H45" s="621"/>
      <c r="I45" s="622"/>
    </row>
    <row r="46" spans="1:9" ht="14.25" customHeight="1" x14ac:dyDescent="0.2">
      <c r="A46" s="623"/>
      <c r="B46" s="624"/>
      <c r="C46" s="624"/>
      <c r="D46" s="624"/>
      <c r="E46" s="624"/>
      <c r="F46" s="624"/>
      <c r="G46" s="624"/>
      <c r="H46" s="624"/>
      <c r="I46" s="625"/>
    </row>
    <row r="47" spans="1:9" x14ac:dyDescent="0.2">
      <c r="A47" s="415" t="s">
        <v>76</v>
      </c>
      <c r="B47" s="360"/>
      <c r="C47" s="360"/>
      <c r="D47" s="360"/>
      <c r="E47" s="360"/>
      <c r="F47" s="360"/>
      <c r="G47" s="360"/>
      <c r="H47" s="360"/>
      <c r="I47" s="433"/>
    </row>
    <row r="48" spans="1:9" x14ac:dyDescent="0.2">
      <c r="A48" s="617"/>
      <c r="B48" s="618"/>
      <c r="C48" s="618"/>
      <c r="D48" s="618"/>
      <c r="E48" s="618"/>
      <c r="F48" s="618"/>
      <c r="G48" s="618"/>
      <c r="H48" s="618"/>
      <c r="I48" s="619"/>
    </row>
    <row r="49" spans="1:9" x14ac:dyDescent="0.2">
      <c r="A49" s="620"/>
      <c r="B49" s="621"/>
      <c r="C49" s="621"/>
      <c r="D49" s="621"/>
      <c r="E49" s="621"/>
      <c r="F49" s="621"/>
      <c r="G49" s="621"/>
      <c r="H49" s="621"/>
      <c r="I49" s="622"/>
    </row>
    <row r="50" spans="1:9" x14ac:dyDescent="0.2">
      <c r="A50" s="620"/>
      <c r="B50" s="621"/>
      <c r="C50" s="621"/>
      <c r="D50" s="621"/>
      <c r="E50" s="621"/>
      <c r="F50" s="621"/>
      <c r="G50" s="621"/>
      <c r="H50" s="621"/>
      <c r="I50" s="622"/>
    </row>
    <row r="51" spans="1:9" x14ac:dyDescent="0.2">
      <c r="A51" s="620"/>
      <c r="B51" s="621"/>
      <c r="C51" s="621"/>
      <c r="D51" s="621"/>
      <c r="E51" s="621"/>
      <c r="F51" s="621"/>
      <c r="G51" s="621"/>
      <c r="H51" s="621"/>
      <c r="I51" s="622"/>
    </row>
    <row r="52" spans="1:9" x14ac:dyDescent="0.2">
      <c r="A52" s="620"/>
      <c r="B52" s="621"/>
      <c r="C52" s="621"/>
      <c r="D52" s="621"/>
      <c r="E52" s="621"/>
      <c r="F52" s="621"/>
      <c r="G52" s="621"/>
      <c r="H52" s="621"/>
      <c r="I52" s="622"/>
    </row>
    <row r="53" spans="1:9" x14ac:dyDescent="0.2">
      <c r="A53" s="620"/>
      <c r="B53" s="621"/>
      <c r="C53" s="621"/>
      <c r="D53" s="621"/>
      <c r="E53" s="621"/>
      <c r="F53" s="621"/>
      <c r="G53" s="621"/>
      <c r="H53" s="621"/>
      <c r="I53" s="622"/>
    </row>
    <row r="54" spans="1:9" x14ac:dyDescent="0.2">
      <c r="A54" s="620"/>
      <c r="B54" s="621"/>
      <c r="C54" s="621"/>
      <c r="D54" s="621"/>
      <c r="E54" s="621"/>
      <c r="F54" s="621"/>
      <c r="G54" s="621"/>
      <c r="H54" s="621"/>
      <c r="I54" s="622"/>
    </row>
    <row r="55" spans="1:9" x14ac:dyDescent="0.2">
      <c r="A55" s="623"/>
      <c r="B55" s="624"/>
      <c r="C55" s="624"/>
      <c r="D55" s="624"/>
      <c r="E55" s="624"/>
      <c r="F55" s="624"/>
      <c r="G55" s="624"/>
      <c r="H55" s="624"/>
      <c r="I55" s="625"/>
    </row>
    <row r="56" spans="1:9" ht="14.25" customHeight="1" x14ac:dyDescent="0.2">
      <c r="A56" s="415" t="s">
        <v>493</v>
      </c>
      <c r="B56" s="360"/>
      <c r="C56" s="360"/>
      <c r="D56" s="360"/>
      <c r="E56" s="360"/>
      <c r="F56" s="360"/>
      <c r="G56" s="360"/>
      <c r="H56" s="360"/>
      <c r="I56" s="433"/>
    </row>
    <row r="57" spans="1:9" ht="14.25" customHeight="1" x14ac:dyDescent="0.2">
      <c r="A57" s="617"/>
      <c r="B57" s="618"/>
      <c r="C57" s="618"/>
      <c r="D57" s="618"/>
      <c r="E57" s="618"/>
      <c r="F57" s="618"/>
      <c r="G57" s="618"/>
      <c r="H57" s="618"/>
      <c r="I57" s="619"/>
    </row>
    <row r="58" spans="1:9" ht="14.25" customHeight="1" x14ac:dyDescent="0.2">
      <c r="A58" s="620"/>
      <c r="B58" s="621"/>
      <c r="C58" s="621"/>
      <c r="D58" s="621"/>
      <c r="E58" s="621"/>
      <c r="F58" s="621"/>
      <c r="G58" s="621"/>
      <c r="H58" s="621"/>
      <c r="I58" s="622"/>
    </row>
    <row r="59" spans="1:9" ht="14.25" customHeight="1" x14ac:dyDescent="0.2">
      <c r="A59" s="620"/>
      <c r="B59" s="621"/>
      <c r="C59" s="621"/>
      <c r="D59" s="621"/>
      <c r="E59" s="621"/>
      <c r="F59" s="621"/>
      <c r="G59" s="621"/>
      <c r="H59" s="621"/>
      <c r="I59" s="622"/>
    </row>
    <row r="60" spans="1:9" ht="14.25" customHeight="1" x14ac:dyDescent="0.2">
      <c r="A60" s="620"/>
      <c r="B60" s="621"/>
      <c r="C60" s="621"/>
      <c r="D60" s="621"/>
      <c r="E60" s="621"/>
      <c r="F60" s="621"/>
      <c r="G60" s="621"/>
      <c r="H60" s="621"/>
      <c r="I60" s="622"/>
    </row>
    <row r="61" spans="1:9" ht="14.25" customHeight="1" x14ac:dyDescent="0.2">
      <c r="A61" s="620"/>
      <c r="B61" s="621"/>
      <c r="C61" s="621"/>
      <c r="D61" s="621"/>
      <c r="E61" s="621"/>
      <c r="F61" s="621"/>
      <c r="G61" s="621"/>
      <c r="H61" s="621"/>
      <c r="I61" s="622"/>
    </row>
    <row r="62" spans="1:9" ht="14.25" customHeight="1" x14ac:dyDescent="0.2">
      <c r="A62" s="620"/>
      <c r="B62" s="621"/>
      <c r="C62" s="621"/>
      <c r="D62" s="621"/>
      <c r="E62" s="621"/>
      <c r="F62" s="621"/>
      <c r="G62" s="621"/>
      <c r="H62" s="621"/>
      <c r="I62" s="622"/>
    </row>
    <row r="63" spans="1:9" ht="14.25" customHeight="1" x14ac:dyDescent="0.2">
      <c r="A63" s="620"/>
      <c r="B63" s="621"/>
      <c r="C63" s="621"/>
      <c r="D63" s="621"/>
      <c r="E63" s="621"/>
      <c r="F63" s="621"/>
      <c r="G63" s="621"/>
      <c r="H63" s="621"/>
      <c r="I63" s="622"/>
    </row>
    <row r="64" spans="1:9" ht="14.25" customHeight="1" x14ac:dyDescent="0.2">
      <c r="A64" s="623"/>
      <c r="B64" s="624"/>
      <c r="C64" s="624"/>
      <c r="D64" s="624"/>
      <c r="E64" s="624"/>
      <c r="F64" s="624"/>
      <c r="G64" s="624"/>
      <c r="H64" s="624"/>
      <c r="I64" s="625"/>
    </row>
    <row r="65" spans="1:9" ht="14.25" customHeight="1" x14ac:dyDescent="0.2">
      <c r="A65" s="389" t="str">
        <f>'A.1. Provider Information'!$A$96</f>
        <v>OMB #0398-1148   CMS-10398 (#43)</v>
      </c>
      <c r="B65" s="390"/>
      <c r="C65" s="390"/>
      <c r="D65" s="390"/>
      <c r="E65" s="390"/>
      <c r="F65" s="390"/>
      <c r="G65" s="390"/>
      <c r="H65" s="390"/>
      <c r="I65" s="391"/>
    </row>
    <row r="66" spans="1:9" ht="14.25" customHeight="1" x14ac:dyDescent="0.2">
      <c r="A66" s="389" t="s">
        <v>48</v>
      </c>
      <c r="B66" s="390"/>
      <c r="C66" s="390"/>
      <c r="D66" s="390"/>
      <c r="E66" s="390"/>
      <c r="F66" s="390"/>
      <c r="G66" s="390"/>
      <c r="H66" s="390"/>
      <c r="I66" s="391"/>
    </row>
    <row r="67" spans="1:9" ht="14.25" customHeight="1" x14ac:dyDescent="0.2"/>
    <row r="68" spans="1:9" ht="14.25" customHeight="1" x14ac:dyDescent="0.2"/>
    <row r="69" spans="1:9" ht="14.25" customHeight="1" x14ac:dyDescent="0.2"/>
    <row r="70" spans="1:9" ht="14.25" customHeight="1" x14ac:dyDescent="0.2"/>
    <row r="71" spans="1:9" ht="14.25" customHeight="1" x14ac:dyDescent="0.2"/>
    <row r="72" spans="1:9" ht="14.25" customHeight="1" x14ac:dyDescent="0.2"/>
    <row r="73" spans="1:9" ht="14.25" customHeight="1" x14ac:dyDescent="0.2"/>
    <row r="74" spans="1:9" ht="14.25" customHeight="1" x14ac:dyDescent="0.2"/>
    <row r="75" spans="1:9" ht="14.25" customHeight="1" x14ac:dyDescent="0.2"/>
    <row r="76" spans="1:9" ht="14.25" customHeight="1" x14ac:dyDescent="0.2"/>
    <row r="77" spans="1:9" ht="14.25" customHeight="1" x14ac:dyDescent="0.2"/>
    <row r="78" spans="1:9" ht="14.25" customHeight="1" x14ac:dyDescent="0.2"/>
    <row r="79" spans="1:9" ht="14.25" customHeight="1" x14ac:dyDescent="0.2"/>
    <row r="80" spans="1:9"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sheetData>
  <sheetProtection algorithmName="SHA-512" hashValue="ZA+egs2XfpmC9WsDFPQZ1Ni1YdyZ9OCsOMGh8MnmcRCsRPVWKomCmGKmdvg0H7DUYFm00tdgShaA/PF+rYYn2g==" saltValue="0+bmrl7c/H2XHuZ5dUaAPg==" spinCount="100000" sheet="1" formatColumns="0" formatRows="0"/>
  <mergeCells count="24">
    <mergeCell ref="A66:I66"/>
    <mergeCell ref="A65:I65"/>
    <mergeCell ref="A10:I10"/>
    <mergeCell ref="A1:I1"/>
    <mergeCell ref="A9:I9"/>
    <mergeCell ref="B3:I3"/>
    <mergeCell ref="B4:I4"/>
    <mergeCell ref="E5:I5"/>
    <mergeCell ref="E6:I6"/>
    <mergeCell ref="B7:I7"/>
    <mergeCell ref="A2:I2"/>
    <mergeCell ref="A8:I8"/>
    <mergeCell ref="A20:I20"/>
    <mergeCell ref="A57:I64"/>
    <mergeCell ref="A21:I28"/>
    <mergeCell ref="A30:I37"/>
    <mergeCell ref="A39:I46"/>
    <mergeCell ref="A11:I11"/>
    <mergeCell ref="A29:I29"/>
    <mergeCell ref="A38:I38"/>
    <mergeCell ref="A56:I56"/>
    <mergeCell ref="A12:I19"/>
    <mergeCell ref="A47:I47"/>
    <mergeCell ref="A48:I55"/>
  </mergeCells>
  <conditionalFormatting sqref="A3 A5:E5 A7:B7">
    <cfRule type="expression" dxfId="150" priority="3">
      <formula>#REF!</formula>
    </cfRule>
  </conditionalFormatting>
  <conditionalFormatting sqref="B5:C5">
    <cfRule type="expression" dxfId="149" priority="1">
      <formula>#REF!</formula>
    </cfRule>
  </conditionalFormatting>
  <conditionalFormatting sqref="C6 E6">
    <cfRule type="expression" dxfId="148" priority="4">
      <formula>TEXT(#REF!,"0000")="TRUE"</formula>
    </cfRule>
  </conditionalFormatting>
  <conditionalFormatting sqref="C6">
    <cfRule type="expression" dxfId="147" priority="2">
      <formula>TEXT(#REF!,"0000")="TRUE"</formula>
    </cfRule>
  </conditionalFormatting>
  <dataValidations count="12">
    <dataValidation allowBlank="1" showInputMessage="1" showErrorMessage="1" promptTitle="Medicaid ID" prompt="This auto populates Medicaid ID from the Provider Information tab." sqref="B3:I3" xr:uid="{00000000-0002-0000-0600-000001000000}"/>
    <dataValidation allowBlank="1" showInputMessage="1" showErrorMessage="1" promptTitle="NPI" prompt="This auto populates NPI from the Provider Information tab." sqref="B4:I4" xr:uid="{00000000-0002-0000-0600-000002000000}"/>
    <dataValidation allowBlank="1" showInputMessage="1" showErrorMessage="1" promptTitle="Rate Period From" prompt="This auto populates the beginning date of the rate period from the Provider Information tab." sqref="C6" xr:uid="{00000000-0002-0000-0600-000003000000}"/>
    <dataValidation allowBlank="1" showInputMessage="1" showErrorMessage="1" promptTitle="Reporting Period From" prompt="This auto populates the beginning date of the reporting period from the Provider Information tab." sqref="C5" xr:uid="{00000000-0002-0000-0600-000004000000}"/>
    <dataValidation allowBlank="1" showInputMessage="1" showErrorMessage="1" promptTitle="Reporting Period To" prompt="This auto populates the ending date of the reporting period from the Provider Information tab." sqref="E5:I5" xr:uid="{00000000-0002-0000-0600-000005000000}"/>
    <dataValidation allowBlank="1" showInputMessage="1" showErrorMessage="1" promptTitle="Rate Period To" prompt="This auto populates the ending date of the rate period from the Provider Information tab." sqref="E6:I6" xr:uid="{00000000-0002-0000-0600-000006000000}"/>
    <dataValidation allowBlank="1" showInputMessage="1" showErrorMessage="1" promptTitle="Justification for Allocation:" prompt="Describe calculations and methods that support the allocation methodology of resources to direct and indirect costs used in Part 1A of the trial balance tab for CCBHC staff costs.  " sqref="A12:I19" xr:uid="{5226D0FF-6B54-4124-B6DC-A3019AFD34AD}"/>
    <dataValidation allowBlank="1" showInputMessage="1" showErrorMessage="1" promptTitle="Justification for Allocation:" prompt="Describe calculations and methods that support the allocation methodology of resources to direct and indirect costs used in Part 1B of the trial balance tab for CCBHC costs under agreement.  " sqref="A21:I28" xr:uid="{3D5293E7-E32A-49AF-9FDA-2AA7E163122F}"/>
    <dataValidation allowBlank="1" showInputMessage="1" showErrorMessage="1" promptTitle="Justification for Allocation:" prompt="Describe calculations and methods that support the allocation methodology of resources to direct and indirect costs used in Part 1C of the trial balance tab for other direct CCBHC costs.  " sqref="A30:I37" xr:uid="{1C1E97BE-3C4D-4254-A401-8EE9EE9A0087}"/>
    <dataValidation allowBlank="1" showInputMessage="1" showErrorMessage="1" promptTitle="Justification for Allocation:" prompt="Describe calculations and methods that support the allocation methodology of resources to direct and indirect costs used in Part 2A of the trial balance tab for site costs.  " sqref="A39:I46" xr:uid="{810965F4-0136-47E5-A5CE-3C6C30EAE6DC}"/>
    <dataValidation allowBlank="1" showInputMessage="1" showErrorMessage="1" promptTitle="Justification for Allocation:" prompt="Describe calculations and methods that support the allocation methodology of resources to direct and indirect costs used in Part 2B of the trial balance tab for administrative costs.  " sqref="A48:I55" xr:uid="{5C64658F-21EE-4BD4-8DC6-A8CDD62B23FF}"/>
    <dataValidation allowBlank="1" showInputMessage="1" showErrorMessage="1" promptTitle="Justification for Allocation:" prompt="Describe calculations and methods that support the allocation methodology of resources to direct and indirect costs used in Parts 3A and B of the trial balance tab for direct non-CCBHC costs.  " sqref="A57:I64" xr:uid="{A1495D1A-48C1-4BDB-8888-532E197C3EBE}"/>
  </dataValidations>
  <pageMargins left="0.45" right="0.45" top="0.5" bottom="0.25" header="0.3" footer="0.05"/>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sheetPr>
  <dimension ref="A1:J32"/>
  <sheetViews>
    <sheetView showGridLines="0" zoomScaleNormal="100" workbookViewId="0">
      <selection sqref="A1:I1"/>
    </sheetView>
  </sheetViews>
  <sheetFormatPr defaultColWidth="9" defaultRowHeight="12" x14ac:dyDescent="0.2"/>
  <cols>
    <col min="1" max="2" width="4.5" style="131" customWidth="1"/>
    <col min="3" max="3" width="10.125" style="131" customWidth="1"/>
    <col min="4" max="4" width="12.125" style="131" customWidth="1"/>
    <col min="5" max="5" width="9.625" style="131" customWidth="1"/>
    <col min="6" max="6" width="7.5" style="131" customWidth="1"/>
    <col min="7" max="7" width="9.625" style="131" customWidth="1"/>
    <col min="8" max="8" width="8.875" style="131" customWidth="1"/>
    <col min="9" max="9" width="11.375" style="131" bestFit="1" customWidth="1"/>
    <col min="10" max="10" width="15.125" style="131" customWidth="1"/>
    <col min="11" max="16384" width="9" style="131"/>
  </cols>
  <sheetData>
    <row r="1" spans="1:10" ht="14.25" customHeight="1" x14ac:dyDescent="0.2">
      <c r="A1" s="581" t="s">
        <v>0</v>
      </c>
      <c r="B1" s="597"/>
      <c r="C1" s="597"/>
      <c r="D1" s="597"/>
      <c r="E1" s="597"/>
      <c r="F1" s="597"/>
      <c r="G1" s="597"/>
      <c r="H1" s="597"/>
      <c r="I1" s="640"/>
      <c r="J1" s="143"/>
    </row>
    <row r="2" spans="1:10" s="134" customFormat="1" ht="5.25" customHeight="1" x14ac:dyDescent="0.2">
      <c r="A2" s="598" t="s">
        <v>49</v>
      </c>
      <c r="B2" s="599"/>
      <c r="C2" s="599"/>
      <c r="D2" s="599"/>
      <c r="E2" s="599"/>
      <c r="F2" s="599"/>
      <c r="G2" s="599"/>
      <c r="H2" s="599"/>
      <c r="I2" s="641"/>
      <c r="J2" s="150"/>
    </row>
    <row r="3" spans="1:10" ht="14.25" customHeight="1" x14ac:dyDescent="0.2">
      <c r="A3" s="415" t="s">
        <v>2</v>
      </c>
      <c r="B3" s="360"/>
      <c r="C3" s="416"/>
      <c r="D3" s="488" t="str">
        <f>IF('A.1. Provider Information'!$D$3="","",'A.1. Provider Information'!$D$3)</f>
        <v/>
      </c>
      <c r="E3" s="489"/>
      <c r="F3" s="489"/>
      <c r="G3" s="489"/>
      <c r="H3" s="489"/>
      <c r="I3" s="490"/>
    </row>
    <row r="4" spans="1:10" ht="14.25" customHeight="1" x14ac:dyDescent="0.2">
      <c r="A4" s="451" t="s">
        <v>3</v>
      </c>
      <c r="B4" s="456"/>
      <c r="C4" s="452"/>
      <c r="D4" s="488" t="str">
        <f>IF('A.1. Provider Information'!$D$4="","",'A.1. Provider Information'!$D$4)</f>
        <v/>
      </c>
      <c r="E4" s="489"/>
      <c r="F4" s="489"/>
      <c r="G4" s="489"/>
      <c r="H4" s="489"/>
      <c r="I4" s="490"/>
    </row>
    <row r="5" spans="1:10" ht="14.25" customHeight="1" x14ac:dyDescent="0.2">
      <c r="A5" s="415" t="s">
        <v>4</v>
      </c>
      <c r="B5" s="360"/>
      <c r="C5" s="416"/>
      <c r="D5" s="15" t="s">
        <v>5</v>
      </c>
      <c r="E5" s="115" t="str">
        <f>IF('A.1. Provider Information'!E5="","",'A.1. Provider Information'!$E$5)</f>
        <v/>
      </c>
      <c r="F5" s="2" t="s">
        <v>6</v>
      </c>
      <c r="G5" s="494" t="str">
        <f>IF('A.1. Provider Information'!$G$5="","",'A.1. Provider Information'!$G$5)</f>
        <v/>
      </c>
      <c r="H5" s="494"/>
      <c r="I5" s="495"/>
    </row>
    <row r="6" spans="1:10" ht="14.25" customHeight="1" x14ac:dyDescent="0.2">
      <c r="A6" s="453" t="s">
        <v>7</v>
      </c>
      <c r="B6" s="616"/>
      <c r="C6" s="454"/>
      <c r="D6" s="18" t="s">
        <v>5</v>
      </c>
      <c r="E6" s="117" t="str">
        <f>IF('A.1. Provider Information'!$E$6="","",'A.1. Provider Information'!$E$6)</f>
        <v/>
      </c>
      <c r="F6" s="41" t="s">
        <v>6</v>
      </c>
      <c r="G6" s="494" t="str">
        <f>IF('A.1. Provider Information'!$G$6="","",'A.1. Provider Information'!$G$6)</f>
        <v/>
      </c>
      <c r="H6" s="494"/>
      <c r="I6" s="495"/>
    </row>
    <row r="7" spans="1:10" ht="14.25" customHeight="1" thickBot="1" x14ac:dyDescent="0.25">
      <c r="A7" s="455" t="s">
        <v>8</v>
      </c>
      <c r="B7" s="358"/>
      <c r="C7" s="359"/>
      <c r="D7" s="568" t="s">
        <v>494</v>
      </c>
      <c r="E7" s="358"/>
      <c r="F7" s="358"/>
      <c r="G7" s="358"/>
      <c r="H7" s="358"/>
      <c r="I7" s="569"/>
      <c r="J7" s="13"/>
    </row>
    <row r="8" spans="1:10" ht="14.25" customHeight="1" thickBot="1" x14ac:dyDescent="0.25">
      <c r="A8" s="600" t="s">
        <v>188</v>
      </c>
      <c r="B8" s="600"/>
      <c r="C8" s="600"/>
      <c r="D8" s="600"/>
      <c r="E8" s="600"/>
      <c r="F8" s="600"/>
      <c r="G8" s="600"/>
      <c r="H8" s="600"/>
      <c r="I8" s="600"/>
    </row>
    <row r="9" spans="1:10" ht="14.25" customHeight="1" x14ac:dyDescent="0.2">
      <c r="A9" s="642" t="s">
        <v>189</v>
      </c>
      <c r="B9" s="643"/>
      <c r="C9" s="643"/>
      <c r="D9" s="643"/>
      <c r="E9" s="643"/>
      <c r="F9" s="643"/>
      <c r="G9" s="643"/>
      <c r="H9" s="643"/>
      <c r="I9" s="644"/>
    </row>
    <row r="10" spans="1:10" ht="38.1" customHeight="1" x14ac:dyDescent="0.2">
      <c r="A10" s="645" t="s">
        <v>190</v>
      </c>
      <c r="B10" s="646"/>
      <c r="C10" s="646"/>
      <c r="D10" s="646"/>
      <c r="E10" s="646"/>
      <c r="F10" s="646"/>
      <c r="G10" s="646"/>
      <c r="H10" s="647"/>
      <c r="I10" s="32" t="s">
        <v>191</v>
      </c>
    </row>
    <row r="11" spans="1:10" ht="14.25" customHeight="1" x14ac:dyDescent="0.2">
      <c r="A11" s="282">
        <v>1</v>
      </c>
      <c r="B11" s="553" t="s">
        <v>433</v>
      </c>
      <c r="C11" s="553"/>
      <c r="D11" s="553"/>
      <c r="E11" s="553"/>
      <c r="F11" s="553"/>
      <c r="G11" s="553"/>
      <c r="H11" s="554"/>
      <c r="I11" s="83"/>
    </row>
    <row r="12" spans="1:10" ht="26.25" customHeight="1" x14ac:dyDescent="0.2">
      <c r="A12" s="278">
        <v>2</v>
      </c>
      <c r="B12" s="563" t="s">
        <v>436</v>
      </c>
      <c r="C12" s="563"/>
      <c r="D12" s="563"/>
      <c r="E12" s="563"/>
      <c r="F12" s="563"/>
      <c r="G12" s="563"/>
      <c r="H12" s="564"/>
      <c r="I12" s="83"/>
    </row>
    <row r="13" spans="1:10" ht="14.25" customHeight="1" thickBot="1" x14ac:dyDescent="0.25">
      <c r="A13" s="305">
        <v>3</v>
      </c>
      <c r="B13" s="648" t="s">
        <v>434</v>
      </c>
      <c r="C13" s="648"/>
      <c r="D13" s="648"/>
      <c r="E13" s="648"/>
      <c r="F13" s="648"/>
      <c r="G13" s="648"/>
      <c r="H13" s="649"/>
      <c r="I13" s="191"/>
    </row>
    <row r="14" spans="1:10" ht="14.25" customHeight="1" thickBot="1" x14ac:dyDescent="0.25">
      <c r="A14" s="305">
        <v>4</v>
      </c>
      <c r="B14" s="561" t="s">
        <v>435</v>
      </c>
      <c r="C14" s="561"/>
      <c r="D14" s="561"/>
      <c r="E14" s="561"/>
      <c r="F14" s="561"/>
      <c r="G14" s="561"/>
      <c r="H14" s="562"/>
      <c r="I14" s="58">
        <f>SUM(I11:I13)</f>
        <v>0</v>
      </c>
    </row>
    <row r="15" spans="1:10" ht="14.25" customHeight="1" x14ac:dyDescent="0.2">
      <c r="A15" s="574" t="str">
        <f>'A.1. Provider Information'!$A$96</f>
        <v>OMB #0398-1148   CMS-10398 (#43)</v>
      </c>
      <c r="B15" s="574"/>
      <c r="C15" s="574"/>
      <c r="D15" s="574"/>
      <c r="E15" s="574"/>
      <c r="F15" s="574"/>
      <c r="G15" s="574"/>
      <c r="H15" s="574"/>
      <c r="I15" s="575"/>
    </row>
    <row r="16" spans="1:10" ht="14.25" customHeight="1" x14ac:dyDescent="0.2">
      <c r="A16" s="389" t="s">
        <v>48</v>
      </c>
      <c r="B16" s="390"/>
      <c r="C16" s="390"/>
      <c r="D16" s="390"/>
      <c r="E16" s="390"/>
      <c r="F16" s="390"/>
      <c r="G16" s="390"/>
      <c r="H16" s="390"/>
      <c r="I16" s="391"/>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sheetData>
  <sheetProtection algorithmName="SHA-512" hashValue="U2TllrWBWAv8slsEPG6uMeyAAiZHkBon0PgDX4WMKRE8Mxl5zcpC0Ct7hBH8PcBJSZbQxNB57HqtIJTu8DZdPg==" saltValue="GEo14HUoCcFHkpP8tFNQXw==" spinCount="100000" sheet="1" formatColumns="0"/>
  <customSheetViews>
    <customSheetView guid="{E2D1A495-8887-4962-A155-52A1ACC89596}" showPageBreaks="1" showGridLines="0" printArea="1">
      <selection activeCell="H12" sqref="H12"/>
      <pageMargins left="0" right="0" top="0" bottom="0" header="0" footer="0"/>
      <pageSetup orientation="portrait" r:id="rId1"/>
    </customSheetView>
  </customSheetViews>
  <mergeCells count="21">
    <mergeCell ref="A8:I8"/>
    <mergeCell ref="A9:I9"/>
    <mergeCell ref="A16:I16"/>
    <mergeCell ref="A10:H10"/>
    <mergeCell ref="A15:I15"/>
    <mergeCell ref="B11:H11"/>
    <mergeCell ref="B12:H12"/>
    <mergeCell ref="B13:H13"/>
    <mergeCell ref="B14:H14"/>
    <mergeCell ref="A1:I1"/>
    <mergeCell ref="D3:I3"/>
    <mergeCell ref="A3:C3"/>
    <mergeCell ref="A4:C4"/>
    <mergeCell ref="D4:I4"/>
    <mergeCell ref="A2:I2"/>
    <mergeCell ref="A5:C5"/>
    <mergeCell ref="G5:I5"/>
    <mergeCell ref="A6:C6"/>
    <mergeCell ref="G6:I6"/>
    <mergeCell ref="A7:C7"/>
    <mergeCell ref="D7:I7"/>
  </mergeCells>
  <conditionalFormatting sqref="A13:B13">
    <cfRule type="expression" dxfId="146" priority="1">
      <formula>TEXT(#REF!,"0000")="True"</formula>
    </cfRule>
  </conditionalFormatting>
  <conditionalFormatting sqref="D5:E5">
    <cfRule type="expression" dxfId="145" priority="2">
      <formula>#REF!</formula>
    </cfRule>
  </conditionalFormatting>
  <conditionalFormatting sqref="E6">
    <cfRule type="expression" dxfId="144" priority="3">
      <formula>TEXT(#REF!,"0000")="TRUE"</formula>
    </cfRule>
  </conditionalFormatting>
  <conditionalFormatting sqref="I10:I14 A11:B12 A14:B15">
    <cfRule type="expression" dxfId="143" priority="12">
      <formula>TEXT(#REF!,"0000")="True"</formula>
    </cfRule>
  </conditionalFormatting>
  <conditionalFormatting sqref="I11:I13">
    <cfRule type="expression" dxfId="142" priority="4">
      <formula>TEXT(#REF!,"0000")="True"</formula>
    </cfRule>
  </conditionalFormatting>
  <dataValidations count="10">
    <dataValidation allowBlank="1" showInputMessage="1" showErrorMessage="1" promptTitle="Patient Visits" prompt="Enter the number of unique patient visit days for patients who receive CCBHC services from a designated collaborating organization (DCO) not included on line 1 above." sqref="I12" xr:uid="{00000000-0002-0000-0700-000000000000}"/>
    <dataValidation allowBlank="1" showInputMessage="1" showErrorMessage="1" promptTitle="Patient Visits" prompt="Enter the number of unique patient visit days for patients who receive CCBHC services directly from CCBHC staff." sqref="I11" xr:uid="{00000000-0002-0000-0700-000001000000}"/>
    <dataValidation allowBlank="1" showInputMessage="1" showErrorMessage="1" promptTitle="Patient Visits" prompt="This auto populates the total number of daily visits for patients receiving CCBHC services (sum of lines 1 thru 3)." sqref="I14" xr:uid="{00000000-0002-0000-0700-000002000000}"/>
    <dataValidation allowBlank="1" showInputMessage="1" showErrorMessage="1" promptTitle="Medicaid ID" prompt="This auto populates Medicaid ID from the Provider Information tab." sqref="D3:I3" xr:uid="{00000000-0002-0000-0700-000003000000}"/>
    <dataValidation allowBlank="1" showInputMessage="1" showErrorMessage="1" promptTitle="NPI" prompt="This auto populates NPI from the Provider Information tab." sqref="D4:I4" xr:uid="{00000000-0002-0000-0700-000004000000}"/>
    <dataValidation allowBlank="1" showInputMessage="1" showErrorMessage="1" promptTitle="Rate Period From" prompt="This auto populates the beginning date of the rate period from the Provider Information tab." sqref="E6" xr:uid="{00000000-0002-0000-0700-000005000000}"/>
    <dataValidation allowBlank="1" showInputMessage="1" showErrorMessage="1" promptTitle="Reporting Period From" prompt="This auto populates the beginning date of the reporting period from the Provider Information tab." sqref="E5" xr:uid="{00000000-0002-0000-0700-000006000000}"/>
    <dataValidation allowBlank="1" showInputMessage="1" showErrorMessage="1" promptTitle="Reporting Period To" prompt="This auto populates the ending date of the reporting period from the Provider Information tab." sqref="G5:I5" xr:uid="{00000000-0002-0000-0700-000007000000}"/>
    <dataValidation allowBlank="1" showInputMessage="1" showErrorMessage="1" promptTitle="Rate Period To" prompt="This auto populates the ending date of the rate period from the Provider Information tab." sqref="G6:I6" xr:uid="{00000000-0002-0000-0700-000008000000}"/>
    <dataValidation allowBlank="1" showInputMessage="1" showErrorMessage="1" promptTitle="Patient Visits" prompt="Enter the number of additional anticipated unique patient visit days for patients who receive CCBHC services." sqref="I13" xr:uid="{00000000-0002-0000-0700-000009000000}"/>
  </dataValidations>
  <pageMargins left="0.7" right="0.7" top="0.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14" id="{D5DE5E99-6C77-4EFE-BC23-0D3DBA64E340}">
            <xm:f>'A.2. Allocation Descriptions'!#REF!</xm:f>
            <x14:dxf>
              <font>
                <color theme="0" tint="-0.499984740745262"/>
              </font>
              <fill>
                <patternFill>
                  <bgColor theme="0" tint="-0.24994659260841701"/>
                </patternFill>
              </fill>
            </x14:dxf>
          </x14:cfRule>
          <xm:sqref>A3:B3 A5:B5 D5:G5 A7:B7</xm:sqref>
        </x14:conditionalFormatting>
        <x14:conditionalFormatting xmlns:xm="http://schemas.microsoft.com/office/excel/2006/main">
          <x14:cfRule type="expression" priority="5" id="{43EF7FCC-1F3F-4228-83D3-5F2308AE6CE0}">
            <xm:f>TEXT('A.2. Allocation Descriptions'!#REF!,"0000")="TRUE"</xm:f>
            <x14:dxf>
              <font>
                <color theme="0" tint="-0.499984740745262"/>
              </font>
              <fill>
                <patternFill>
                  <bgColor theme="0" tint="-0.24994659260841701"/>
                </patternFill>
              </fill>
            </x14:dxf>
          </x14:cfRule>
          <xm:sqref>D6 F6</xm:sqref>
        </x14:conditionalFormatting>
        <x14:conditionalFormatting xmlns:xm="http://schemas.microsoft.com/office/excel/2006/main">
          <x14:cfRule type="expression" priority="13" id="{00BC0755-CBC7-46E2-B4C8-EBF4EB7B9F1B}">
            <xm:f>'A.2. Allocation Descriptions'!#REF!</xm:f>
            <x14:dxf>
              <font>
                <color theme="0" tint="-0.499984740745262"/>
              </font>
              <fill>
                <patternFill>
                  <bgColor theme="0" tint="-0.24994659260841701"/>
                </patternFill>
              </fill>
            </x14:dxf>
          </x14:cfRule>
          <xm:sqref>D7</xm:sqref>
        </x14:conditionalFormatting>
        <x14:conditionalFormatting xmlns:xm="http://schemas.microsoft.com/office/excel/2006/main">
          <x14:cfRule type="expression" priority="15" id="{15D15A67-E12D-458F-8E25-0B66F450231F}">
            <xm:f>TEXT('A.2. Allocation Descriptions'!#REF!,"0000")="TRUE"</xm:f>
            <x14:dxf>
              <font>
                <color theme="0" tint="-0.499984740745262"/>
              </font>
              <fill>
                <patternFill>
                  <bgColor theme="0" tint="-0.24994659260841701"/>
                </patternFill>
              </fill>
            </x14:dxf>
          </x14:cfRule>
          <xm:sqref>E6 G6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pageSetUpPr fitToPage="1"/>
  </sheetPr>
  <dimension ref="A1:Q40"/>
  <sheetViews>
    <sheetView showGridLines="0" zoomScale="85" zoomScaleNormal="85" workbookViewId="0">
      <selection sqref="A1:P1"/>
    </sheetView>
  </sheetViews>
  <sheetFormatPr defaultColWidth="9" defaultRowHeight="12" x14ac:dyDescent="0.2"/>
  <cols>
    <col min="1" max="1" width="5.5" style="131" customWidth="1"/>
    <col min="2" max="2" width="14.125" style="131" customWidth="1"/>
    <col min="3" max="3" width="9.125" style="131" customWidth="1"/>
    <col min="4" max="15" width="9.625" style="131" customWidth="1"/>
    <col min="16" max="16" width="16.125" style="131" customWidth="1"/>
    <col min="17" max="36" width="9" style="131"/>
    <col min="37" max="37" width="15.125" style="131" customWidth="1"/>
    <col min="38" max="38" width="32.125" style="131" bestFit="1" customWidth="1"/>
    <col min="39" max="16384" width="9" style="131"/>
  </cols>
  <sheetData>
    <row r="1" spans="1:17" ht="14.25" customHeight="1" thickBot="1" x14ac:dyDescent="0.25">
      <c r="A1" s="364" t="s">
        <v>0</v>
      </c>
      <c r="B1" s="365"/>
      <c r="C1" s="365"/>
      <c r="D1" s="365"/>
      <c r="E1" s="365"/>
      <c r="F1" s="365"/>
      <c r="G1" s="365"/>
      <c r="H1" s="365"/>
      <c r="I1" s="365"/>
      <c r="J1" s="365"/>
      <c r="K1" s="365"/>
      <c r="L1" s="365"/>
      <c r="M1" s="365"/>
      <c r="N1" s="365"/>
      <c r="O1" s="365"/>
      <c r="P1" s="366"/>
    </row>
    <row r="2" spans="1:17" s="134" customFormat="1" ht="5.25" customHeight="1" x14ac:dyDescent="0.2">
      <c r="A2" s="542" t="s">
        <v>49</v>
      </c>
      <c r="B2" s="543"/>
      <c r="C2" s="543"/>
      <c r="D2" s="543"/>
      <c r="E2" s="543"/>
      <c r="F2" s="543"/>
      <c r="G2" s="543"/>
      <c r="H2" s="543"/>
      <c r="I2" s="543"/>
      <c r="J2" s="543"/>
      <c r="K2" s="543"/>
      <c r="L2" s="543"/>
      <c r="M2" s="543"/>
      <c r="N2" s="543"/>
      <c r="O2" s="543"/>
      <c r="P2" s="544"/>
    </row>
    <row r="3" spans="1:17" ht="14.25" customHeight="1" x14ac:dyDescent="0.2">
      <c r="A3" s="663" t="s">
        <v>2</v>
      </c>
      <c r="B3" s="553"/>
      <c r="C3" s="489" t="str">
        <f>IF('A.1. Provider Information'!$D$3="","",'A.1. Provider Information'!$D$3)</f>
        <v/>
      </c>
      <c r="D3" s="489"/>
      <c r="E3" s="489"/>
      <c r="F3" s="489"/>
      <c r="G3" s="489"/>
      <c r="H3" s="489"/>
      <c r="I3" s="489"/>
      <c r="J3" s="489"/>
      <c r="K3" s="489"/>
      <c r="L3" s="489"/>
      <c r="M3" s="489"/>
      <c r="N3" s="489"/>
      <c r="O3" s="489"/>
      <c r="P3" s="490"/>
    </row>
    <row r="4" spans="1:17" ht="14.25" customHeight="1" x14ac:dyDescent="0.2">
      <c r="A4" s="664" t="s">
        <v>3</v>
      </c>
      <c r="B4" s="563"/>
      <c r="C4" s="489" t="str">
        <f>IF('A.1. Provider Information'!$D$4="","",'A.1. Provider Information'!$D$4)</f>
        <v/>
      </c>
      <c r="D4" s="489"/>
      <c r="E4" s="489"/>
      <c r="F4" s="489"/>
      <c r="G4" s="489"/>
      <c r="H4" s="489"/>
      <c r="I4" s="489"/>
      <c r="J4" s="489"/>
      <c r="K4" s="489"/>
      <c r="L4" s="489"/>
      <c r="M4" s="489"/>
      <c r="N4" s="489"/>
      <c r="O4" s="489"/>
      <c r="P4" s="490"/>
    </row>
    <row r="5" spans="1:17" ht="14.25" customHeight="1" x14ac:dyDescent="0.2">
      <c r="A5" s="663" t="s">
        <v>4</v>
      </c>
      <c r="B5" s="554"/>
      <c r="C5" s="15" t="s">
        <v>5</v>
      </c>
      <c r="D5" s="115" t="str">
        <f>IF('A.1. Provider Information'!E5="","",'A.1. Provider Information'!$E$5)</f>
        <v/>
      </c>
      <c r="E5" s="2" t="s">
        <v>6</v>
      </c>
      <c r="F5" s="661" t="str">
        <f>IF('A.1. Provider Information'!$G$5="","",'A.1. Provider Information'!$G$5)</f>
        <v/>
      </c>
      <c r="G5" s="661"/>
      <c r="H5" s="661"/>
      <c r="I5" s="661"/>
      <c r="J5" s="661"/>
      <c r="K5" s="661"/>
      <c r="L5" s="661"/>
      <c r="M5" s="661"/>
      <c r="N5" s="661"/>
      <c r="O5" s="661"/>
      <c r="P5" s="662"/>
    </row>
    <row r="6" spans="1:17" ht="14.25" customHeight="1" x14ac:dyDescent="0.2">
      <c r="A6" s="665" t="s">
        <v>7</v>
      </c>
      <c r="B6" s="666"/>
      <c r="C6" s="16" t="s">
        <v>5</v>
      </c>
      <c r="D6" s="115" t="str">
        <f>IF('A.1. Provider Information'!$E$6="","",'A.1. Provider Information'!$E$6)</f>
        <v/>
      </c>
      <c r="E6" s="41" t="s">
        <v>6</v>
      </c>
      <c r="F6" s="494" t="str">
        <f>IF('A.1. Provider Information'!$G$6="","",'A.1. Provider Information'!$G$6)</f>
        <v/>
      </c>
      <c r="G6" s="494"/>
      <c r="H6" s="494"/>
      <c r="I6" s="494"/>
      <c r="J6" s="494"/>
      <c r="K6" s="494"/>
      <c r="L6" s="494"/>
      <c r="M6" s="494"/>
      <c r="N6" s="494"/>
      <c r="O6" s="494"/>
      <c r="P6" s="495"/>
    </row>
    <row r="7" spans="1:17" ht="14.25" customHeight="1" thickBot="1" x14ac:dyDescent="0.25">
      <c r="A7" s="667" t="s">
        <v>8</v>
      </c>
      <c r="B7" s="668"/>
      <c r="C7" s="637" t="s">
        <v>495</v>
      </c>
      <c r="D7" s="638"/>
      <c r="E7" s="638"/>
      <c r="F7" s="638"/>
      <c r="G7" s="638"/>
      <c r="H7" s="638"/>
      <c r="I7" s="638"/>
      <c r="J7" s="638"/>
      <c r="K7" s="638"/>
      <c r="L7" s="638"/>
      <c r="M7" s="638"/>
      <c r="N7" s="638"/>
      <c r="O7" s="638"/>
      <c r="P7" s="639"/>
    </row>
    <row r="8" spans="1:17" ht="14.25" customHeight="1" thickBot="1" x14ac:dyDescent="0.25">
      <c r="A8" s="472" t="s">
        <v>192</v>
      </c>
      <c r="B8" s="472"/>
      <c r="C8" s="472"/>
      <c r="D8" s="472"/>
      <c r="E8" s="472"/>
      <c r="F8" s="472"/>
      <c r="G8" s="472"/>
      <c r="H8" s="472"/>
      <c r="I8" s="472"/>
      <c r="J8" s="472"/>
      <c r="K8" s="472"/>
      <c r="L8" s="472"/>
      <c r="M8" s="472"/>
      <c r="N8" s="472"/>
      <c r="O8" s="472"/>
      <c r="P8" s="472"/>
    </row>
    <row r="9" spans="1:17" ht="14.25" customHeight="1" x14ac:dyDescent="0.2">
      <c r="A9" s="642" t="s">
        <v>189</v>
      </c>
      <c r="B9" s="643"/>
      <c r="C9" s="643"/>
      <c r="D9" s="643"/>
      <c r="E9" s="643"/>
      <c r="F9" s="643"/>
      <c r="G9" s="643"/>
      <c r="H9" s="643"/>
      <c r="I9" s="643"/>
      <c r="J9" s="643"/>
      <c r="K9" s="643"/>
      <c r="L9" s="643"/>
      <c r="M9" s="643"/>
      <c r="N9" s="643"/>
      <c r="O9" s="643"/>
      <c r="P9" s="644"/>
    </row>
    <row r="10" spans="1:17" ht="26.25" customHeight="1" x14ac:dyDescent="0.2">
      <c r="A10" s="451" t="s">
        <v>193</v>
      </c>
      <c r="B10" s="456"/>
      <c r="C10" s="456"/>
      <c r="D10" s="456"/>
      <c r="E10" s="456"/>
      <c r="F10" s="456"/>
      <c r="G10" s="456"/>
      <c r="H10" s="456"/>
      <c r="I10" s="456"/>
      <c r="J10" s="456"/>
      <c r="K10" s="456"/>
      <c r="L10" s="456"/>
      <c r="M10" s="456"/>
      <c r="N10" s="456"/>
      <c r="O10" s="456"/>
      <c r="P10" s="660"/>
    </row>
    <row r="11" spans="1:17" ht="87.75" customHeight="1" x14ac:dyDescent="0.2">
      <c r="A11" s="404" t="s">
        <v>55</v>
      </c>
      <c r="B11" s="405"/>
      <c r="C11" s="650"/>
      <c r="D11" s="9" t="s">
        <v>194</v>
      </c>
      <c r="E11" s="9" t="s">
        <v>195</v>
      </c>
      <c r="F11" s="9" t="s">
        <v>196</v>
      </c>
      <c r="G11" s="9" t="s">
        <v>197</v>
      </c>
      <c r="H11" s="9" t="s">
        <v>198</v>
      </c>
      <c r="I11" s="9" t="s">
        <v>199</v>
      </c>
      <c r="J11" s="9" t="s">
        <v>200</v>
      </c>
      <c r="K11" s="9" t="s">
        <v>201</v>
      </c>
      <c r="L11" s="9" t="s">
        <v>202</v>
      </c>
      <c r="M11" s="9" t="s">
        <v>203</v>
      </c>
      <c r="N11" s="9" t="s">
        <v>204</v>
      </c>
      <c r="O11" s="9" t="s">
        <v>205</v>
      </c>
      <c r="P11" s="55" t="s">
        <v>206</v>
      </c>
    </row>
    <row r="12" spans="1:17" ht="37.5" customHeight="1" x14ac:dyDescent="0.2">
      <c r="A12" s="277">
        <v>1</v>
      </c>
      <c r="B12" s="654" t="s">
        <v>437</v>
      </c>
      <c r="C12" s="655"/>
      <c r="D12" s="192" t="s">
        <v>68</v>
      </c>
      <c r="E12" s="192" t="s">
        <v>68</v>
      </c>
      <c r="F12" s="322"/>
      <c r="G12" s="192" t="s">
        <v>68</v>
      </c>
      <c r="H12" s="322"/>
      <c r="I12" s="192" t="s">
        <v>68</v>
      </c>
      <c r="J12" s="322"/>
      <c r="K12" s="192" t="s">
        <v>68</v>
      </c>
      <c r="L12" s="322"/>
      <c r="M12" s="192" t="s">
        <v>68</v>
      </c>
      <c r="N12" s="322"/>
      <c r="O12" s="192" t="s">
        <v>68</v>
      </c>
      <c r="P12" s="153" t="s">
        <v>68</v>
      </c>
    </row>
    <row r="13" spans="1:17" ht="37.5" customHeight="1" x14ac:dyDescent="0.2">
      <c r="A13" s="278">
        <v>2</v>
      </c>
      <c r="B13" s="656" t="s">
        <v>438</v>
      </c>
      <c r="C13" s="657"/>
      <c r="D13" s="193"/>
      <c r="E13" s="193"/>
      <c r="F13" s="193"/>
      <c r="G13" s="194"/>
      <c r="H13" s="194"/>
      <c r="I13" s="194"/>
      <c r="J13" s="194"/>
      <c r="K13" s="194"/>
      <c r="L13" s="194"/>
      <c r="M13" s="194"/>
      <c r="N13" s="194"/>
      <c r="O13" s="194"/>
      <c r="P13" s="64" cm="1">
        <f t="array" ref="P13">SUMPRODUCT((MOD(COLUMN(D13:O13)-1,2)&gt;0)*(D13:O13))</f>
        <v>0</v>
      </c>
    </row>
    <row r="14" spans="1:17" ht="37.5" customHeight="1" x14ac:dyDescent="0.2">
      <c r="A14" s="278">
        <v>3</v>
      </c>
      <c r="B14" s="656" t="s">
        <v>439</v>
      </c>
      <c r="C14" s="657"/>
      <c r="D14" s="193"/>
      <c r="E14" s="193"/>
      <c r="F14" s="193"/>
      <c r="G14" s="194"/>
      <c r="H14" s="194"/>
      <c r="I14" s="194"/>
      <c r="J14" s="194"/>
      <c r="K14" s="194"/>
      <c r="L14" s="194"/>
      <c r="M14" s="194"/>
      <c r="N14" s="194"/>
      <c r="O14" s="194"/>
      <c r="P14" s="64" cm="1">
        <f t="array" ref="P14">SUMPRODUCT((MOD(COLUMN(D14:O14)-1,2)&gt;0)*(D14:O14))</f>
        <v>0</v>
      </c>
    </row>
    <row r="15" spans="1:17" ht="37.5" customHeight="1" thickBot="1" x14ac:dyDescent="0.25">
      <c r="A15" s="279">
        <v>4</v>
      </c>
      <c r="B15" s="658" t="s">
        <v>440</v>
      </c>
      <c r="C15" s="659"/>
      <c r="D15" s="199"/>
      <c r="E15" s="199"/>
      <c r="F15" s="199"/>
      <c r="G15" s="200"/>
      <c r="H15" s="200"/>
      <c r="I15" s="200"/>
      <c r="J15" s="200"/>
      <c r="K15" s="200"/>
      <c r="L15" s="200"/>
      <c r="M15" s="200"/>
      <c r="N15" s="200"/>
      <c r="O15" s="200"/>
      <c r="P15" s="189" cm="1">
        <f t="array" ref="P15">SUMPRODUCT((MOD(COLUMN(D15:O15)-1,2)&gt;0)*(D15:O15))</f>
        <v>0</v>
      </c>
    </row>
    <row r="16" spans="1:17" ht="37.5" customHeight="1" thickBot="1" x14ac:dyDescent="0.25">
      <c r="A16" s="280">
        <v>5</v>
      </c>
      <c r="B16" s="523" t="s">
        <v>441</v>
      </c>
      <c r="C16" s="524"/>
      <c r="D16" s="65">
        <f>SUM(D13:D15)</f>
        <v>0</v>
      </c>
      <c r="E16" s="65">
        <f t="shared" ref="E16:O16" si="0">SUM(E13:E15)</f>
        <v>0</v>
      </c>
      <c r="F16" s="65">
        <f t="shared" si="0"/>
        <v>0</v>
      </c>
      <c r="G16" s="65">
        <f t="shared" si="0"/>
        <v>0</v>
      </c>
      <c r="H16" s="65">
        <f t="shared" si="0"/>
        <v>0</v>
      </c>
      <c r="I16" s="65">
        <f t="shared" si="0"/>
        <v>0</v>
      </c>
      <c r="J16" s="65">
        <f t="shared" si="0"/>
        <v>0</v>
      </c>
      <c r="K16" s="65">
        <f t="shared" si="0"/>
        <v>0</v>
      </c>
      <c r="L16" s="65">
        <f t="shared" si="0"/>
        <v>0</v>
      </c>
      <c r="M16" s="65">
        <f t="shared" si="0"/>
        <v>0</v>
      </c>
      <c r="N16" s="65">
        <f t="shared" si="0"/>
        <v>0</v>
      </c>
      <c r="O16" s="65">
        <f t="shared" si="0"/>
        <v>0</v>
      </c>
      <c r="P16" s="66">
        <f>SUM(P13:P15)</f>
        <v>0</v>
      </c>
      <c r="Q16" s="133"/>
    </row>
    <row r="17" spans="1:17" ht="14.25" customHeight="1" x14ac:dyDescent="0.2">
      <c r="A17" s="651" t="str">
        <f>'A.1. Provider Information'!$A$96</f>
        <v>OMB #0398-1148   CMS-10398 (#43)</v>
      </c>
      <c r="B17" s="652"/>
      <c r="C17" s="652"/>
      <c r="D17" s="652"/>
      <c r="E17" s="652"/>
      <c r="F17" s="652"/>
      <c r="G17" s="652"/>
      <c r="H17" s="652"/>
      <c r="I17" s="652"/>
      <c r="J17" s="652"/>
      <c r="K17" s="652"/>
      <c r="L17" s="652"/>
      <c r="M17" s="652"/>
      <c r="N17" s="652"/>
      <c r="O17" s="652"/>
      <c r="P17" s="653"/>
      <c r="Q17" s="133"/>
    </row>
    <row r="18" spans="1:17" ht="14.25" customHeight="1" x14ac:dyDescent="0.2">
      <c r="A18" s="534" t="s">
        <v>48</v>
      </c>
      <c r="B18" s="535"/>
      <c r="C18" s="535"/>
      <c r="D18" s="535"/>
      <c r="E18" s="535"/>
      <c r="F18" s="535"/>
      <c r="G18" s="535"/>
      <c r="H18" s="535"/>
      <c r="I18" s="535"/>
      <c r="J18" s="535"/>
      <c r="K18" s="535"/>
      <c r="L18" s="535"/>
      <c r="M18" s="535"/>
      <c r="N18" s="535"/>
      <c r="O18" s="535"/>
      <c r="P18" s="385"/>
    </row>
    <row r="19" spans="1:17" ht="14.25" customHeight="1" x14ac:dyDescent="0.2"/>
    <row r="20" spans="1:17" ht="14.25" customHeight="1" x14ac:dyDescent="0.2"/>
    <row r="21" spans="1:17" ht="14.25" customHeight="1" x14ac:dyDescent="0.2"/>
    <row r="22" spans="1:17" ht="14.25" customHeight="1" x14ac:dyDescent="0.2"/>
    <row r="23" spans="1:17" ht="14.25" customHeight="1" x14ac:dyDescent="0.2"/>
    <row r="24" spans="1:17" ht="14.25" customHeight="1" x14ac:dyDescent="0.2"/>
    <row r="25" spans="1:17" ht="14.25" customHeight="1" x14ac:dyDescent="0.2"/>
    <row r="26" spans="1:17" ht="14.25" customHeight="1" x14ac:dyDescent="0.2"/>
    <row r="27" spans="1:17" ht="14.25" customHeight="1" x14ac:dyDescent="0.2"/>
    <row r="28" spans="1:17" ht="14.25" customHeight="1" x14ac:dyDescent="0.2"/>
    <row r="29" spans="1:17" ht="14.25" customHeight="1" x14ac:dyDescent="0.2"/>
    <row r="30" spans="1:17" ht="14.25" customHeight="1" x14ac:dyDescent="0.2"/>
    <row r="31" spans="1:17" ht="14.25" customHeight="1" x14ac:dyDescent="0.2"/>
    <row r="32" spans="1: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sheetData>
  <sheetProtection algorithmName="SHA-512" hashValue="Vy0/16kb3RFvcNJMrLKQWWVf/RpqZKaRdN17xAw2gi++gLamnwzFyHREUhwLwLjGYciQD3pQMu3AshGo9w6hdQ==" saltValue="bPWgcfYS/D3axEFAcxr1pw==" spinCount="100000" sheet="1" formatColumns="0"/>
  <dataConsolidate link="1"/>
  <customSheetViews>
    <customSheetView guid="{E2D1A495-8887-4962-A155-52A1ACC89596}" showPageBreaks="1" showGridLines="0" printArea="1">
      <selection activeCell="A2" sqref="A2"/>
      <pageMargins left="0" right="0" top="0" bottom="0" header="0" footer="0"/>
      <pageSetup scale="68" orientation="portrait" r:id="rId1"/>
    </customSheetView>
  </customSheetViews>
  <mergeCells count="23">
    <mergeCell ref="A1:P1"/>
    <mergeCell ref="A10:P10"/>
    <mergeCell ref="C3:P3"/>
    <mergeCell ref="C4:P4"/>
    <mergeCell ref="F6:P6"/>
    <mergeCell ref="F5:P5"/>
    <mergeCell ref="C7:P7"/>
    <mergeCell ref="A2:P2"/>
    <mergeCell ref="A8:P8"/>
    <mergeCell ref="A3:B3"/>
    <mergeCell ref="A4:B4"/>
    <mergeCell ref="A5:B5"/>
    <mergeCell ref="A6:B6"/>
    <mergeCell ref="A7:B7"/>
    <mergeCell ref="A18:P18"/>
    <mergeCell ref="A9:P9"/>
    <mergeCell ref="A11:C11"/>
    <mergeCell ref="A17:P17"/>
    <mergeCell ref="B12:C12"/>
    <mergeCell ref="B13:C13"/>
    <mergeCell ref="B14:C14"/>
    <mergeCell ref="B15:C15"/>
    <mergeCell ref="B16:C16"/>
  </mergeCells>
  <conditionalFormatting sqref="A15:B15 D15:P15">
    <cfRule type="expression" dxfId="137" priority="9">
      <formula>TEXT(#REF!,"0000")="TRUE"</formula>
    </cfRule>
  </conditionalFormatting>
  <conditionalFormatting sqref="A10:C10 D10:P11 A12:B14 D13:P14 D16:P16 A16:B17">
    <cfRule type="expression" dxfId="136" priority="51">
      <formula>TEXT(#REF!,"0000")="TRUE"</formula>
    </cfRule>
  </conditionalFormatting>
  <conditionalFormatting sqref="C5:D5">
    <cfRule type="expression" dxfId="135" priority="10">
      <formula>#REF!</formula>
    </cfRule>
  </conditionalFormatting>
  <conditionalFormatting sqref="D6">
    <cfRule type="expression" dxfId="134" priority="11">
      <formula>TEXT(#REF!,"0000")="TRUE"</formula>
    </cfRule>
  </conditionalFormatting>
  <conditionalFormatting sqref="D13:D14">
    <cfRule type="expression" dxfId="133" priority="19">
      <formula>TEXT(#REF!,"0000")="TRUE"</formula>
    </cfRule>
    <cfRule type="expression" dxfId="132" priority="20">
      <formula>TEXT(#REF!,"0000")="TRUE"</formula>
    </cfRule>
    <cfRule type="expression" dxfId="131" priority="21">
      <formula>TEXT(#REF!,"0000")="TRUE"</formula>
    </cfRule>
  </conditionalFormatting>
  <conditionalFormatting sqref="D14:D15">
    <cfRule type="expression" dxfId="130" priority="4">
      <formula>TEXT(#REF!,"0000")="TRUE"</formula>
    </cfRule>
  </conditionalFormatting>
  <conditionalFormatting sqref="D15">
    <cfRule type="expression" dxfId="129" priority="5">
      <formula>TEXT(#REF!,"0000")="TRUE"</formula>
    </cfRule>
  </conditionalFormatting>
  <conditionalFormatting sqref="D13:O16">
    <cfRule type="expression" dxfId="128" priority="3">
      <formula>TEXT(#REF!,"0000")="TRUE"</formula>
    </cfRule>
  </conditionalFormatting>
  <conditionalFormatting sqref="F12 H12 J12 L12 N12">
    <cfRule type="expression" dxfId="127" priority="1">
      <formula>TEXT(#REF!,"0000")="TRUE"</formula>
    </cfRule>
  </conditionalFormatting>
  <dataValidations count="60">
    <dataValidation allowBlank="1" showInputMessage="1" showErrorMessage="1" promptTitle="Conditions 5 Visit Month (above)" prompt="Enter the number of certain conditions 5 unique patient visit months for patients receiving CCBHC services directly from staff where costs are above the outlier threshold established by the state (subset of column 6a)." sqref="O13" xr:uid="{00000000-0002-0000-0800-000008000000}"/>
    <dataValidation allowBlank="1" showInputMessage="1" showErrorMessage="1" promptTitle="Conditions 5 Visit Month (all)" prompt="Enter the total number of certain conditions 5 unique patient visit months for patients receiving CCBHC services directly from staff." sqref="N13" xr:uid="{00000000-0002-0000-0800-000009000000}"/>
    <dataValidation allowBlank="1" showInputMessage="1" showErrorMessage="1" promptTitle="Conditions 4 Visit Month (above)" prompt="Enter the number of certain conditions 4 unique patient visit months for patients receiving CCBHC services directly from staff where costs are above the outlier threshold established by the state (subset of column 5a)." sqref="M13" xr:uid="{00000000-0002-0000-0800-00000A000000}"/>
    <dataValidation allowBlank="1" showInputMessage="1" showErrorMessage="1" promptTitle="Conditions 4 Visit Month (all)" prompt="Enter the total number of certain conditions 4 unique patient visit months for patients receiving CCBHC services from a designated collaborating organization (DCO) not included above.  _x000a__x000a_" sqref="L14:O14" xr:uid="{00000000-0002-0000-0800-00000B000000}"/>
    <dataValidation allowBlank="1" showInputMessage="1" showErrorMessage="1" promptTitle="Conditions 4 Visit Month (all)" prompt="Enter the total number of certain conditions 4 unique patient visit months for patients receiving CCBHC services directly from staff." sqref="L13" xr:uid="{00000000-0002-0000-0800-00000C000000}"/>
    <dataValidation allowBlank="1" showInputMessage="1" showErrorMessage="1" promptTitle="Conditions 3 Visit Month (above)" prompt="Enter the number of Certain Conditions 3 unique patient visit months for patients receiving CCBHC services from a DCO (not included above) for costs above the outlier threshold established by the state (subset of column 4a).  " sqref="K14" xr:uid="{00000000-0002-0000-0800-00000D000000}"/>
    <dataValidation allowBlank="1" showInputMessage="1" showErrorMessage="1" promptTitle="Conditions 3 Visit Month (above)" prompt="Enter the number of certain conditions 3 unique patient visit months for patients receiving CCBHC services directly from staff where costs are above the outlier threshold established by the state (subset of column 4a)." sqref="K13" xr:uid="{00000000-0002-0000-0800-00000E000000}"/>
    <dataValidation allowBlank="1" showInputMessage="1" showErrorMessage="1" promptTitle="Conditions 3 Visit Month (all)" prompt="Enter the total number of certain conditions 3 unique patient visit months for patients receiving CCBHC services from a designated collaborating organization (DCO) not included above.  _x000a__x000a_" sqref="J14" xr:uid="{00000000-0002-0000-0800-00000F000000}"/>
    <dataValidation allowBlank="1" showInputMessage="1" showErrorMessage="1" promptTitle="Conditions 3 Visit Month (all)" prompt="Enter the total number of certain conditions 3 unique patient visit months for patients receiving CCBHC services directly from staff." sqref="J13" xr:uid="{00000000-0002-0000-0800-000010000000}"/>
    <dataValidation allowBlank="1" showInputMessage="1" showErrorMessage="1" promptTitle="Conditions 2 Visit Month (above)" prompt="Enter the number of Certain Conditions 2 unique patient visit months for patients receiving CCBHC services from a DCO (not included above) for costs above the outlier threshold established by the state (subset of column 3a).  " sqref="I14" xr:uid="{00000000-0002-0000-0800-000011000000}"/>
    <dataValidation allowBlank="1" showInputMessage="1" showErrorMessage="1" promptTitle="Conditions 2 Visit Month (above)" prompt="Enter the number of certain conditions 2 unique patient visit months for patients receiving CCBHC services directly from staff where costs are above the outlier threshold established by the state (subset of column 3a)." sqref="I13" xr:uid="{00000000-0002-0000-0800-000012000000}"/>
    <dataValidation allowBlank="1" showInputMessage="1" showErrorMessage="1" promptTitle="Conditions 2 Visit Month (all)" prompt="Enter the total number of certain conditions 2 unique patient visit months for patients receiving CCBHC services from a designated collaborating organization (DCO) not included above.  _x000a__x000a_" sqref="H14" xr:uid="{00000000-0002-0000-0800-000013000000}"/>
    <dataValidation allowBlank="1" showInputMessage="1" showErrorMessage="1" promptTitle="Conditions 2 Visit Month (all)" prompt="Enter the total number of certain conditions 2 unique patient visit months for patients receiving CCBHC services directly from staff." sqref="H13" xr:uid="{00000000-0002-0000-0800-000014000000}"/>
    <dataValidation allowBlank="1" showInputMessage="1" showErrorMessage="1" promptTitle="Conditions 1 Visit Month (above)" prompt="Enter the number of Certain Conditions 1 unique patient visit months for patients receiving CCBHC services from a DCO (not included above) for costs above the outlier threshold established by the state (subset of column 2a).  " sqref="G14" xr:uid="{00000000-0002-0000-0800-000015000000}"/>
    <dataValidation allowBlank="1" showInputMessage="1" showErrorMessage="1" promptTitle="Conditions 1 Visit Month (above)" prompt="Enter the number of certain conditions 1 unique patient visit months for patients receiving CCBHC services directly from staff where costs are above the outlier threshold established by the state (subset of column 2a)." sqref="G13" xr:uid="{00000000-0002-0000-0800-000016000000}"/>
    <dataValidation allowBlank="1" showInputMessage="1" showErrorMessage="1" promptTitle="Conditions 1 Visit Month (all)" prompt="Enter the total number of certain conditions 1 unique patient visit months for patients receiving CCBHC services from a designated collaborating organization (DCO) not included above.  _x000a__x000a_" sqref="F14" xr:uid="{00000000-0002-0000-0800-000017000000}"/>
    <dataValidation allowBlank="1" showInputMessage="1" showErrorMessage="1" promptTitle="Conditions 1 Visit Month (all)" prompt="Enter the total number of certain conditions 1 unique patient visit months for patients receiving CCBHC services directly from staff." sqref="F13" xr:uid="{00000000-0002-0000-0800-000018000000}"/>
    <dataValidation allowBlank="1" showInputMessage="1" showErrorMessage="1" promptTitle="Standard Pop Visit Month (above)" prompt="Enter the number of standard population unique patient visit months for patients receiving CCBHC services from a DCO (not included above) for costs above the outlier threshold established by the state (subset of column 1a).  _x000a_" sqref="E14" xr:uid="{00000000-0002-0000-0800-000019000000}"/>
    <dataValidation allowBlank="1" showInputMessage="1" showErrorMessage="1" promptTitle="Standard Pop Visit Month (all)" prompt="Enter the total number of standard population unique patient visit months for patients receiving CCBHC services from a designated collaborating organization (DCO) not included above.  _x000a_" sqref="D14" xr:uid="{00000000-0002-0000-0800-00001A000000}"/>
    <dataValidation allowBlank="1" showInputMessage="1" showErrorMessage="1" promptTitle="Standard Pop Visit Month (above)" prompt="Enter the number of standard population unique patient visit months for patients receiving CCBHC services directly from staff where costs are above the outlier threshold established by the state (subset of column 1a)." sqref="E13" xr:uid="{00000000-0002-0000-0800-00001B000000}"/>
    <dataValidation allowBlank="1" showInputMessage="1" showErrorMessage="1" promptTitle="Standard Pop Visit Month (all)" prompt="Enter the total number of standard population unique patient visit months for patients receiving CCBHC services directly from staff.  _x000a_" sqref="D13" xr:uid="{00000000-0002-0000-0800-00001C000000}"/>
    <dataValidation allowBlank="1" showInputMessage="1" showErrorMessage="1" promptTitle="Certain Conditions 1 Description" prompt="Enter a brief description for the certain conditions 1 population to distinguish the population. " sqref="F12" xr:uid="{6186461B-702E-4C04-A6D6-6907B6E68A79}"/>
    <dataValidation allowBlank="1" showInputMessage="1" showErrorMessage="1" promptTitle="Certain Conditions 2 Description" prompt="Enter a brief description for the certain conditions 2 population to distinguish the population. " sqref="H12" xr:uid="{6D3178D5-DEA6-4DC1-8FEA-A18C6951365A}"/>
    <dataValidation allowBlank="1" showInputMessage="1" showErrorMessage="1" promptTitle="Certain Conditions 3 Description" prompt="Enter a brief description for the certain conditions 3 population to distinguish the population. " sqref="J12" xr:uid="{0541C3C5-D1A0-4FDF-9316-A96047FAED11}"/>
    <dataValidation allowBlank="1" showInputMessage="1" showErrorMessage="1" promptTitle="Certain Conditions 4 Description" prompt="Enter a brief description for the certain conditions 4 population to distinguish the population. " sqref="L12" xr:uid="{6E381C0E-2183-47EF-8F62-A1AA0F5BA499}"/>
    <dataValidation allowBlank="1" showInputMessage="1" showErrorMessage="1" promptTitle="Certain Conditions 5 Description" prompt="Enter a brief description for the certain conditions 5 population to distinguish the population. " sqref="N12" xr:uid="{BC866140-C4B0-4325-B7EA-2C7CD8346997}"/>
    <dataValidation allowBlank="1" showInputMessage="1" showErrorMessage="1" promptTitle="Standard Pop Visit Mo (all)" prompt="Total months patients received CCBHC services for all the standard population visit months. This auto populates the sum of line 2, visit months directly from staff, line 3, months directly from DCO, and line 4, additional anticipated months." sqref="D16" xr:uid="{00000000-0002-0000-0800-000026000000}"/>
    <dataValidation allowBlank="1" showInputMessage="1" showErrorMessage="1" promptTitle="Standard Pop Visit Mo (above)" prompt="Total months patients received CCBHC services for the standard population visit months above threshold. This auto populates the sum of line 2, visit months directly from staff, line 3, months directly from DCO, and line 4, additional anticipated months." sqref="E16" xr:uid="{00000000-0002-0000-0800-000027000000}"/>
    <dataValidation allowBlank="1" showInputMessage="1" showErrorMessage="1" promptTitle="Conditions 1 Visit Month (all)" prompt="Total months patients received CCBHC services for all the certain conditions 1 visit months. This auto populates the sum of line 2, visit months directly from staff, line 3, months directly from DCO, and line 4, additional anticipated months." sqref="F16" xr:uid="{00000000-0002-0000-0800-000028000000}"/>
    <dataValidation allowBlank="1" showInputMessage="1" showErrorMessage="1" promptTitle="Conditions 1 Visit Month (above)" prompt="Total months patients received CCBHC services for the certain conditions 1 visit months above threshold. This auto populates the sum of line 2, visit months directly from staff, line 3, months directly from DCO, and line 4, additional anticipated months." sqref="G16" xr:uid="{00000000-0002-0000-0800-000029000000}"/>
    <dataValidation allowBlank="1" showInputMessage="1" showErrorMessage="1" promptTitle="Total Monthly Patient Visits" prompt="Total months patients received CCBHC services for the entire population. This auto populates the sum of line 2, visit months directly from staff, line 3, months directly from DCO, and line 4, additional anticipated months." sqref="P16" xr:uid="{00000000-0002-0000-0800-00002A000000}"/>
    <dataValidation allowBlank="1" showInputMessage="1" showErrorMessage="1" promptTitle="Conditions 2 Visit Month (all)" prompt="Total months patients received CCBHC services for all the certain conditions 2 visit months. This auto populates the sum of line 2, visit months directly from staff, line 3, months directly from DCO, and line 4, additional anticipated months." sqref="H16" xr:uid="{00000000-0002-0000-0800-00002B000000}"/>
    <dataValidation allowBlank="1" showInputMessage="1" showErrorMessage="1" promptTitle="Conditions 5 Visit Month (above)" prompt="Total months patients received CCBHC services for the certain conditions 5 visit months above threshold. This auto populates the sum of line 2, visit months directly from staff, line 3, months directly from DCO, and line 4, additional anticipated months." sqref="O16" xr:uid="{00000000-0002-0000-0800-000034000000}"/>
    <dataValidation allowBlank="1" showInputMessage="1" showErrorMessage="1" promptTitle="Conditions 5 Visit Month (all)" prompt="Total months patients received CCBHC services for all the certain conditions 5 visit months. This auto populates the sum of line 2, visit months directly from staff, line 3, months directly from DCO, and line 4, additional anticipated months." sqref="N16" xr:uid="{00000000-0002-0000-0800-000035000000}"/>
    <dataValidation allowBlank="1" showInputMessage="1" showErrorMessage="1" promptTitle="Conditions 4 Visit Month (above)" prompt="Total months patients received CCBHC services for the certain conditions 4 visit months above threshold. This auto populates the sum of line 2, visit months directly from staff, line 3, months directly from DCO, and line 4, additional anticipated months." sqref="M16" xr:uid="{00000000-0002-0000-0800-000036000000}"/>
    <dataValidation allowBlank="1" showInputMessage="1" showErrorMessage="1" promptTitle="Conditions 4 Visit Month (all)" prompt="Total months patients received CCBHC services for all the certain conditions 4 visit months. TThis auto populates the sum of line 2, visit months directly from staff, line 3, months directly from DCO, and line 4, additional anticipated months." sqref="L16" xr:uid="{00000000-0002-0000-0800-000037000000}"/>
    <dataValidation allowBlank="1" showInputMessage="1" showErrorMessage="1" promptTitle="Conditions 3 Visit Month (above)" prompt="Total months patients received CCBHC services for the certain conditions 3 visit months above threshold. This auto populates the sum of line 2, visit months directly from staff, line 3, months directly from DCO, and line 4, additional anticipated months." sqref="K16" xr:uid="{00000000-0002-0000-0800-000038000000}"/>
    <dataValidation allowBlank="1" showInputMessage="1" showErrorMessage="1" promptTitle="Conditions 3 Visit Month (all)" prompt="Total months patients received CCBHC services for all the certain conditions 3 visit months. This auto populates the sum of line 2, visit months directly from staff, line 3, months directly from DCO, and line 4, additional anticipated months." sqref="J16" xr:uid="{00000000-0002-0000-0800-000039000000}"/>
    <dataValidation allowBlank="1" showInputMessage="1" showErrorMessage="1" promptTitle="Conditions 2 Visit Month (above)" prompt="Total months patients received CCBHC services for the certain conditions 2 visit months above threshold. This auto populates the sum of line 2, visit months directly from staff, line 3, months directly from DCO, and line 4, additional anticipated months." sqref="I16" xr:uid="{00000000-0002-0000-0800-00003A000000}"/>
    <dataValidation allowBlank="1" showInputMessage="1" showErrorMessage="1" promptTitle="Rate Period From" prompt="This auto populates the beginning date of the rate period from the Provider Information tab." sqref="D6" xr:uid="{00000000-0002-0000-0800-00003D000000}"/>
    <dataValidation allowBlank="1" showInputMessage="1" showErrorMessage="1" promptTitle="Reporting Period From" prompt="This auto populates the beginning date of the reporting period from the Provider Information tab." sqref="D5" xr:uid="{00000000-0002-0000-0800-00003E000000}"/>
    <dataValidation allowBlank="1" showInputMessage="1" showErrorMessage="1" promptTitle="Staff Total Monthly Patient" prompt="Total months patients received CCBHC services for the entire population. This auto populates with the sum of visit months for the all columns (type &quot;a&quot; columns). " sqref="P13" xr:uid="{00000000-0002-0000-0800-000041000000}"/>
    <dataValidation allowBlank="1" showInputMessage="1" showErrorMessage="1" promptTitle="DCO Total Monthly Patient" prompt="Total months patients received CCBHC services directly from the DCO (not including months for staff) for the entire population. This auto populates with the sum of visit months for the all columns (type &quot;a&quot; columns). " sqref="P14" xr:uid="{00000000-0002-0000-0800-000042000000}"/>
    <dataValidation allowBlank="1" showInputMessage="1" showErrorMessage="1" promptTitle="Standard Pop Visit Month (all)" prompt="Enter the total number of additional anticipated standard population unique patient visit months for patients receiving CCBHC services not included above.  _x000a_" sqref="D15" xr:uid="{00000000-0002-0000-0800-000043000000}"/>
    <dataValidation allowBlank="1" showInputMessage="1" showErrorMessage="1" promptTitle="Standard Pop Visit Month (above)" prompt="Enter the number of additional anticipated standard population unique patient visit months for patients receiving CCBHC services (not included above) for costs above the outlier threshold established by the state (subset of column 1a).  _x000a_" sqref="E15" xr:uid="{00000000-0002-0000-0800-000044000000}"/>
    <dataValidation allowBlank="1" showInputMessage="1" showErrorMessage="1" promptTitle="Conditions 1 Visit Month (all)" prompt="Enter the total number of additional anticipated certain conditions 1 unique patient visit months for patients receiving CCBHC services not included above.  _x000a__x000a_" sqref="F15" xr:uid="{00000000-0002-0000-0800-000045000000}"/>
    <dataValidation allowBlank="1" showInputMessage="1" showErrorMessage="1" promptTitle="Conditions 1 Visit Month (above)" prompt="Enter the number of additional anticipated Certain Conditions 1 unique patient visit months for patients receiving CCBHC services (not included above) for costs above the outlier threshold established by the state (subset of column 2a).  " sqref="G15" xr:uid="{00000000-0002-0000-0800-000046000000}"/>
    <dataValidation allowBlank="1" showInputMessage="1" showErrorMessage="1" promptTitle="Conditions 2 Visit Month (all)" prompt="Enter the total number of additional anticipated certain conditions 2 unique patient visit months for patients receiving CCBHC services not included above.  _x000a__x000a_" sqref="H15" xr:uid="{00000000-0002-0000-0800-000047000000}"/>
    <dataValidation allowBlank="1" showInputMessage="1" showErrorMessage="1" promptTitle="Conditions 2 Visit Month (above)" prompt="Enter the number of additional anticipated Certain Conditions 2 unique patient visit months for patients receiving CCBHC services (not included above) for costs above the outlier threshold established by the state (subset of column 3a).  " sqref="I15" xr:uid="{00000000-0002-0000-0800-000048000000}"/>
    <dataValidation allowBlank="1" showInputMessage="1" showErrorMessage="1" promptTitle="Conditions 3 Visit Month (all)" prompt="Enter the total number of additional anticipated certain conditions 3 unique patient visit months for patients receiving CCBHC services not included above.  _x000a__x000a_" sqref="J15" xr:uid="{00000000-0002-0000-0800-000049000000}"/>
    <dataValidation allowBlank="1" showInputMessage="1" showErrorMessage="1" promptTitle="Conditions 3 Visit Month (above)" prompt="Enter the number of additional anticipated Certain Conditions 3 unique patient visit months for patients receiving CCBHC services (not included above) for costs above the outlier threshold established by the state (subset of column 4a).  " sqref="K15" xr:uid="{00000000-0002-0000-0800-00004A000000}"/>
    <dataValidation allowBlank="1" showInputMessage="1" showErrorMessage="1" promptTitle="Conditions 4 Visit Month (all)" prompt="Enter the total number of additional anticipated certain conditions 4 unique patient visit months for patients receiving CCBHC services not included above.  _x000a__x000a_" sqref="L15" xr:uid="{00000000-0002-0000-0800-00004B000000}"/>
    <dataValidation allowBlank="1" showInputMessage="1" showErrorMessage="1" promptTitle="Conditions 4 Visit Month (above)" prompt="Enter the number of additional anticipated Certain Conditions 4 unique patient visit months for patients receiving CCBHC services (not included above) for costs above the outlier threshold established by the state (subset of column 5a).  " sqref="M15" xr:uid="{00000000-0002-0000-0800-00004C000000}"/>
    <dataValidation allowBlank="1" showInputMessage="1" showErrorMessage="1" promptTitle="Conditions 5 Visit Month (all)" prompt="Enter the total number of additional anticipated certain conditions 5 unique patient visit months for patients receiving CCBHC services not included above.  _x000a__x000a_" sqref="N15" xr:uid="{00000000-0002-0000-0800-00004D000000}"/>
    <dataValidation allowBlank="1" showInputMessage="1" showErrorMessage="1" promptTitle="Conditions 5 Visit Month (above)" prompt="Enter the number of additional anticipated Certain Conditions 5 unique patient visit months for patients receiving CCBHC services (not included above) for costs above the outlier threshold established by the state (subset of column 6a).  " sqref="O15" xr:uid="{00000000-0002-0000-0800-00004E000000}"/>
    <dataValidation allowBlank="1" showInputMessage="1" showErrorMessage="1" promptTitle="Additional Total Monthly Patient" prompt="Total additional anticipated months patients received CCBHC services for the entire population. This auto populates with the sum of visit months for the all columns (type &quot;a&quot; columns). " sqref="P15" xr:uid="{00000000-0002-0000-0800-000057000000}"/>
    <dataValidation allowBlank="1" showInputMessage="1" showErrorMessage="1" promptTitle="Medicaid ID" prompt="This auto populates Medicaid ID from the Provider Information tab." sqref="C3:P3" xr:uid="{00000000-0002-0000-0800-00003B000000}"/>
    <dataValidation allowBlank="1" showInputMessage="1" showErrorMessage="1" promptTitle="NPI" prompt="This auto populates NPI from the Provider Information tab." sqref="C4:P4" xr:uid="{00000000-0002-0000-0800-00003C000000}"/>
    <dataValidation allowBlank="1" showInputMessage="1" showErrorMessage="1" promptTitle="Reporting Period To" prompt="This auto populates the ending date of the reporting period from the Provider Information tab." sqref="F5:P5" xr:uid="{00000000-0002-0000-0800-00003F000000}"/>
    <dataValidation allowBlank="1" showInputMessage="1" showErrorMessage="1" promptTitle="Rate Period To" prompt="This auto populates the ending date of the rate period from the Provider Information tab." sqref="F6:P6" xr:uid="{00000000-0002-0000-0800-000040000000}"/>
  </dataValidations>
  <pageMargins left="0.45" right="0.45" top="0.5" bottom="0.5" header="0.3" footer="0.3"/>
  <pageSetup scale="73" fitToHeight="0" orientation="landscape" r:id="rId2"/>
  <colBreaks count="1" manualBreakCount="1">
    <brk id="13" max="14" man="1"/>
  </colBreaks>
  <extLst>
    <ext xmlns:x14="http://schemas.microsoft.com/office/spreadsheetml/2009/9/main" uri="{78C0D931-6437-407d-A8EE-F0AAD7539E65}">
      <x14:conditionalFormattings>
        <x14:conditionalFormatting xmlns:xm="http://schemas.microsoft.com/office/excel/2006/main">
          <x14:cfRule type="expression" priority="53" id="{5503F643-1E9E-4D34-92AE-BAB938C17321}">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13" id="{A6E8524D-198C-4A5D-81E0-1D4D0B407C43}">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52" id="{8726B0C1-BE58-45C8-B4FA-EEF2D4749E7A}">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54" id="{CB9BD496-C1C4-49EE-9998-0F55EE1F8689}">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6CBA-E01D-4F08-9F0E-044B31195276}">
  <sheetPr>
    <tabColor theme="6"/>
    <pageSetUpPr fitToPage="1"/>
  </sheetPr>
  <dimension ref="A1:K32"/>
  <sheetViews>
    <sheetView showGridLines="0" zoomScaleNormal="100" workbookViewId="0">
      <selection sqref="A1:K1"/>
    </sheetView>
  </sheetViews>
  <sheetFormatPr defaultColWidth="9" defaultRowHeight="12" x14ac:dyDescent="0.2"/>
  <cols>
    <col min="1" max="1" width="4.5" style="131" customWidth="1"/>
    <col min="2" max="2" width="14.125" style="131" customWidth="1"/>
    <col min="3" max="3" width="12.125" style="131" customWidth="1"/>
    <col min="4" max="4" width="9.625" style="131" customWidth="1"/>
    <col min="5" max="5" width="7.5" style="131" customWidth="1"/>
    <col min="6" max="6" width="9.625" style="131" customWidth="1"/>
    <col min="7" max="7" width="8.875" style="131" customWidth="1"/>
    <col min="8" max="11" width="15.625" style="131" customWidth="1"/>
    <col min="12" max="16384" width="9" style="131"/>
  </cols>
  <sheetData>
    <row r="1" spans="1:11" ht="14.25" customHeight="1" x14ac:dyDescent="0.2">
      <c r="A1" s="364" t="s">
        <v>0</v>
      </c>
      <c r="B1" s="365"/>
      <c r="C1" s="365"/>
      <c r="D1" s="365"/>
      <c r="E1" s="365"/>
      <c r="F1" s="365"/>
      <c r="G1" s="365"/>
      <c r="H1" s="365"/>
      <c r="I1" s="365"/>
      <c r="J1" s="365"/>
      <c r="K1" s="366"/>
    </row>
    <row r="2" spans="1:11" s="134" customFormat="1" ht="5.25" customHeight="1" x14ac:dyDescent="0.2">
      <c r="A2" s="675" t="s">
        <v>49</v>
      </c>
      <c r="B2" s="599"/>
      <c r="C2" s="599"/>
      <c r="D2" s="599"/>
      <c r="E2" s="599"/>
      <c r="F2" s="599"/>
      <c r="G2" s="599"/>
      <c r="H2" s="599"/>
      <c r="I2" s="599"/>
      <c r="J2" s="599"/>
      <c r="K2" s="676"/>
    </row>
    <row r="3" spans="1:11" ht="14.25" customHeight="1" x14ac:dyDescent="0.2">
      <c r="A3" s="415" t="s">
        <v>2</v>
      </c>
      <c r="B3" s="416"/>
      <c r="C3" s="677" t="str">
        <f>IF('A.1. Provider Information'!$D$3="","",'A.1. Provider Information'!$D$3)</f>
        <v/>
      </c>
      <c r="D3" s="677"/>
      <c r="E3" s="677"/>
      <c r="F3" s="677"/>
      <c r="G3" s="677"/>
      <c r="H3" s="677"/>
      <c r="I3" s="677"/>
      <c r="J3" s="677"/>
      <c r="K3" s="678"/>
    </row>
    <row r="4" spans="1:11" ht="14.25" customHeight="1" x14ac:dyDescent="0.2">
      <c r="A4" s="451" t="s">
        <v>3</v>
      </c>
      <c r="B4" s="452"/>
      <c r="C4" s="677" t="str">
        <f>IF('A.1. Provider Information'!$D$4="","",'A.1. Provider Information'!$D$4)</f>
        <v/>
      </c>
      <c r="D4" s="677"/>
      <c r="E4" s="677"/>
      <c r="F4" s="677"/>
      <c r="G4" s="677"/>
      <c r="H4" s="677"/>
      <c r="I4" s="677"/>
      <c r="J4" s="677"/>
      <c r="K4" s="678"/>
    </row>
    <row r="5" spans="1:11" ht="14.25" customHeight="1" x14ac:dyDescent="0.2">
      <c r="A5" s="415" t="s">
        <v>4</v>
      </c>
      <c r="B5" s="416"/>
      <c r="C5" s="275" t="s">
        <v>5</v>
      </c>
      <c r="D5" s="313" t="str">
        <f>IF('A.1. Provider Information'!E5="","",'A.1. Provider Information'!$E$5)</f>
        <v/>
      </c>
      <c r="E5" s="246" t="s">
        <v>6</v>
      </c>
      <c r="F5" s="669" t="str">
        <f>IF('A.1. Provider Information'!$G$5="","",'A.1. Provider Information'!$G$5)</f>
        <v/>
      </c>
      <c r="G5" s="669"/>
      <c r="H5" s="669"/>
      <c r="I5" s="669"/>
      <c r="J5" s="669"/>
      <c r="K5" s="670"/>
    </row>
    <row r="6" spans="1:11" ht="14.25" customHeight="1" x14ac:dyDescent="0.2">
      <c r="A6" s="453" t="s">
        <v>7</v>
      </c>
      <c r="B6" s="454"/>
      <c r="C6" s="247" t="s">
        <v>5</v>
      </c>
      <c r="D6" s="313" t="str">
        <f>IF('A.1. Provider Information'!$E$6="","",'A.1. Provider Information'!$E$6)</f>
        <v/>
      </c>
      <c r="E6" s="247" t="s">
        <v>6</v>
      </c>
      <c r="F6" s="669" t="str">
        <f>IF('A.1. Provider Information'!$G$6="","",'A.1. Provider Information'!$G$6)</f>
        <v/>
      </c>
      <c r="G6" s="669"/>
      <c r="H6" s="669"/>
      <c r="I6" s="669"/>
      <c r="J6" s="669"/>
      <c r="K6" s="670"/>
    </row>
    <row r="7" spans="1:11" ht="14.25" customHeight="1" thickBot="1" x14ac:dyDescent="0.25">
      <c r="A7" s="455" t="s">
        <v>8</v>
      </c>
      <c r="B7" s="359"/>
      <c r="C7" s="671" t="s">
        <v>496</v>
      </c>
      <c r="D7" s="671"/>
      <c r="E7" s="671"/>
      <c r="F7" s="671"/>
      <c r="G7" s="671"/>
      <c r="H7" s="671"/>
      <c r="I7" s="671"/>
      <c r="J7" s="671"/>
      <c r="K7" s="672"/>
    </row>
    <row r="8" spans="1:11" ht="14.25" customHeight="1" x14ac:dyDescent="0.2">
      <c r="A8" s="600" t="s">
        <v>526</v>
      </c>
      <c r="B8" s="600"/>
      <c r="C8" s="600"/>
      <c r="D8" s="600"/>
      <c r="E8" s="600"/>
      <c r="F8" s="600"/>
      <c r="G8" s="600"/>
      <c r="H8" s="600"/>
    </row>
    <row r="9" spans="1:11" ht="14.25" customHeight="1" x14ac:dyDescent="0.2">
      <c r="A9" s="673" t="s">
        <v>189</v>
      </c>
      <c r="B9" s="674"/>
      <c r="C9" s="674"/>
      <c r="D9" s="674"/>
      <c r="E9" s="674"/>
      <c r="F9" s="674"/>
      <c r="G9" s="674"/>
      <c r="H9" s="674"/>
      <c r="I9" s="674"/>
      <c r="J9" s="674"/>
      <c r="K9" s="674"/>
    </row>
    <row r="10" spans="1:11" ht="39.6" customHeight="1" x14ac:dyDescent="0.2">
      <c r="A10" s="645" t="s">
        <v>190</v>
      </c>
      <c r="B10" s="646"/>
      <c r="C10" s="646"/>
      <c r="D10" s="646"/>
      <c r="E10" s="646"/>
      <c r="F10" s="646"/>
      <c r="G10" s="647"/>
      <c r="H10" s="17" t="s">
        <v>499</v>
      </c>
      <c r="I10" s="17" t="s">
        <v>500</v>
      </c>
      <c r="J10" s="17" t="s">
        <v>209</v>
      </c>
      <c r="K10" s="84" t="s">
        <v>498</v>
      </c>
    </row>
    <row r="11" spans="1:11" ht="14.25" customHeight="1" x14ac:dyDescent="0.2">
      <c r="A11" s="282">
        <v>1</v>
      </c>
      <c r="B11" s="553" t="s">
        <v>433</v>
      </c>
      <c r="C11" s="553"/>
      <c r="D11" s="553"/>
      <c r="E11" s="553"/>
      <c r="F11" s="553"/>
      <c r="G11" s="554"/>
      <c r="H11" s="85"/>
      <c r="I11" s="85"/>
      <c r="J11" s="85"/>
      <c r="K11" s="85"/>
    </row>
    <row r="12" spans="1:11" ht="26.25" customHeight="1" x14ac:dyDescent="0.2">
      <c r="A12" s="278">
        <v>2</v>
      </c>
      <c r="B12" s="563" t="s">
        <v>442</v>
      </c>
      <c r="C12" s="563"/>
      <c r="D12" s="563"/>
      <c r="E12" s="563"/>
      <c r="F12" s="563"/>
      <c r="G12" s="564"/>
      <c r="H12" s="85"/>
      <c r="I12" s="85"/>
      <c r="J12" s="85"/>
      <c r="K12" s="85"/>
    </row>
    <row r="13" spans="1:11" ht="14.25" customHeight="1" thickBot="1" x14ac:dyDescent="0.25">
      <c r="A13" s="306">
        <v>3</v>
      </c>
      <c r="B13" s="648" t="s">
        <v>434</v>
      </c>
      <c r="C13" s="648"/>
      <c r="D13" s="648"/>
      <c r="E13" s="648"/>
      <c r="F13" s="648"/>
      <c r="G13" s="649"/>
      <c r="H13" s="203"/>
      <c r="I13" s="203"/>
      <c r="J13" s="203"/>
      <c r="K13" s="203"/>
    </row>
    <row r="14" spans="1:11" ht="14.25" customHeight="1" thickBot="1" x14ac:dyDescent="0.25">
      <c r="A14" s="349">
        <v>4</v>
      </c>
      <c r="B14" s="561" t="s">
        <v>435</v>
      </c>
      <c r="C14" s="561"/>
      <c r="D14" s="561"/>
      <c r="E14" s="561"/>
      <c r="F14" s="561"/>
      <c r="G14" s="562"/>
      <c r="H14" s="350">
        <f>SUM(H11:H13)</f>
        <v>0</v>
      </c>
      <c r="I14" s="350">
        <f>SUM(I11:I13)</f>
        <v>0</v>
      </c>
      <c r="J14" s="350">
        <f>SUM(J11:J13)</f>
        <v>0</v>
      </c>
      <c r="K14" s="351">
        <f>SUM(K11:K13)</f>
        <v>0</v>
      </c>
    </row>
    <row r="15" spans="1:11" ht="14.25" customHeight="1" x14ac:dyDescent="0.2">
      <c r="A15" s="522" t="str">
        <f>'A.1. Provider Information'!$A$96</f>
        <v>OMB #0398-1148   CMS-10398 (#43)</v>
      </c>
      <c r="B15" s="522"/>
      <c r="C15" s="522"/>
      <c r="D15" s="522"/>
      <c r="E15" s="522"/>
      <c r="F15" s="522"/>
      <c r="G15" s="522"/>
      <c r="H15" s="522"/>
      <c r="I15" s="522"/>
      <c r="J15" s="522"/>
      <c r="K15" s="522"/>
    </row>
    <row r="16" spans="1:11" ht="14.25" customHeight="1" x14ac:dyDescent="0.2">
      <c r="A16" s="517" t="s">
        <v>48</v>
      </c>
      <c r="B16" s="517"/>
      <c r="C16" s="517"/>
      <c r="D16" s="517"/>
      <c r="E16" s="517"/>
      <c r="F16" s="517"/>
      <c r="G16" s="517"/>
      <c r="H16" s="517"/>
      <c r="I16" s="517"/>
      <c r="J16" s="517"/>
      <c r="K16" s="517"/>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sheetData>
  <sheetProtection algorithmName="SHA-512" hashValue="LHZGSdCPZ3zGm3L/t41aSAAimDnkwk9PS1FsUNpEc4Z7aG8x4VQGGtWBlM62KBQwtwPoronYDiDxYNKRBiWMIw==" saltValue="f4GONsLrcGE6mM0IXi/8mA==" spinCount="100000" sheet="1" formatColumns="0"/>
  <mergeCells count="21">
    <mergeCell ref="A3:B3"/>
    <mergeCell ref="A4:B4"/>
    <mergeCell ref="A1:K1"/>
    <mergeCell ref="A2:K2"/>
    <mergeCell ref="C3:K3"/>
    <mergeCell ref="C4:K4"/>
    <mergeCell ref="B13:G13"/>
    <mergeCell ref="B14:G14"/>
    <mergeCell ref="A15:K15"/>
    <mergeCell ref="A16:K16"/>
    <mergeCell ref="A5:B5"/>
    <mergeCell ref="A6:B6"/>
    <mergeCell ref="A7:B7"/>
    <mergeCell ref="F5:K5"/>
    <mergeCell ref="F6:K6"/>
    <mergeCell ref="C7:K7"/>
    <mergeCell ref="A8:H8"/>
    <mergeCell ref="A10:G10"/>
    <mergeCell ref="A9:K9"/>
    <mergeCell ref="B11:G11"/>
    <mergeCell ref="B12:G12"/>
  </mergeCells>
  <conditionalFormatting sqref="A11:A12 H11:K14 B12 A14">
    <cfRule type="expression" dxfId="122" priority="7">
      <formula>TEXT(#REF!,"0000")="True"</formula>
    </cfRule>
  </conditionalFormatting>
  <conditionalFormatting sqref="A13">
    <cfRule type="expression" dxfId="121" priority="2">
      <formula>TEXT(#REF!,"0000")="True"</formula>
    </cfRule>
  </conditionalFormatting>
  <conditionalFormatting sqref="C5:D5">
    <cfRule type="expression" dxfId="120" priority="3">
      <formula>#REF!</formula>
    </cfRule>
  </conditionalFormatting>
  <conditionalFormatting sqref="D6">
    <cfRule type="expression" dxfId="119" priority="4">
      <formula>TEXT(#REF!,"0000")="TRUE"</formula>
    </cfRule>
  </conditionalFormatting>
  <conditionalFormatting sqref="H11:K13">
    <cfRule type="expression" dxfId="118" priority="5">
      <formula>TEXT(#REF!,"0000")="True"</formula>
    </cfRule>
  </conditionalFormatting>
  <dataValidations xWindow="470" yWindow="465" count="19">
    <dataValidation allowBlank="1" showInputMessage="1" showErrorMessage="1" promptTitle="Non-Crisis" prompt="Enter the number of additional anticipated unique patient visit days for patients who receive non-crisis CCBHC services." sqref="K13" xr:uid="{3BE2B167-781B-4F6D-B295-EEA8DF66013C}"/>
    <dataValidation allowBlank="1" showInputMessage="1" showErrorMessage="1" promptTitle="Rate Period To" prompt="This auto populates the ending date of the rate period from the Provider Information tab." sqref="F6" xr:uid="{6E7E10F3-7DB5-4D5C-B442-8D9FCA018BC3}"/>
    <dataValidation allowBlank="1" showInputMessage="1" showErrorMessage="1" promptTitle="Reporting Period To" prompt="This auto populates the ending date of the reporting period from the Provider Information tab." sqref="F5" xr:uid="{48DC51BA-ED8A-47EA-A2AC-0FE0D7A013BA}"/>
    <dataValidation allowBlank="1" showInputMessage="1" showErrorMessage="1" promptTitle="Reporting Period From" prompt="This auto populates the beginning date of the reporting period from the Provider Information tab." sqref="D5" xr:uid="{B81A15E7-B24F-4C7F-A79D-A0A45241E2EE}"/>
    <dataValidation allowBlank="1" showInputMessage="1" showErrorMessage="1" promptTitle="Rate Period From" prompt="This auto populates the beginning date of the rate period from the Provider Information tab." sqref="D6" xr:uid="{E6D44EB0-BECF-4E0D-A165-2C250D50B46F}"/>
    <dataValidation allowBlank="1" showInputMessage="1" showErrorMessage="1" promptTitle="NPI" prompt="This auto populates NPI from the Provider Information tab." sqref="C4" xr:uid="{1561AF24-5E24-404E-BF5C-187BB06509C7}"/>
    <dataValidation allowBlank="1" showInputMessage="1" showErrorMessage="1" promptTitle="Medicaid ID" prompt="This auto populates Medicaid ID from the Provider Information tab." sqref="C3" xr:uid="{63BB812C-4562-46A4-B473-2A7217FD36AD}"/>
    <dataValidation allowBlank="1" showInputMessage="1" showErrorMessage="1" promptTitle="Patient Visits" prompt="This auto populates the total number of daily visits for patients receiving CCBHC services (sum of lines 1 thru 3)." sqref="H14:K14" xr:uid="{A247E6DB-AAF3-44E3-95A7-3CAF98078960}"/>
    <dataValidation allowBlank="1" showInputMessage="1" showErrorMessage="1" promptTitle="Non-Crisis" prompt="Enter the number of unique patient visit days for patients who receive non-crisis CCBHC services directly from CCBHC staff." sqref="K11" xr:uid="{D3C5BC16-D0BA-4215-A24B-8D5E3ACC59D1}"/>
    <dataValidation allowBlank="1" showInputMessage="1" showErrorMessage="1" promptTitle="Non-Crisis" prompt="Enter the number of unique patient visit days for patients who receive non-crisis CCBHC services from a designated collaborating organization (DCO) not included on line 1 above." sqref="K12" xr:uid="{3C451165-7F5F-4D82-BF14-68D5B2DE5205}"/>
    <dataValidation allowBlank="1" showInputMessage="1" showErrorMessage="1" promptTitle="Mobile Crisis 9813" prompt="Enter the number of unique patient visit days for patients who receive mobile crisis services that meet the 9813 criteria directly from CCBHC staff." sqref="H11" xr:uid="{5D271855-9677-4689-AED8-277CE118F90F}"/>
    <dataValidation allowBlank="1" showInputMessage="1" showErrorMessage="1" promptTitle="Mobile Crisis Non-9813" prompt="Enter the number of unique patient visit days for patients who receive mobile crisis services that do not meet the 9813 criteria directly from CCBHC staff." sqref="I11" xr:uid="{40561EF0-5866-4FF6-9876-A9AC6CE0F479}"/>
    <dataValidation allowBlank="1" showInputMessage="1" showErrorMessage="1" promptTitle="Crisis Stabilization" prompt="Enter the number of unique patient visit days for patients who receive crisis stabilization services directly from CCBHC staff." sqref="J11" xr:uid="{539B6639-EA68-4DA2-99F3-DAF506C443AC}"/>
    <dataValidation allowBlank="1" showInputMessage="1" showErrorMessage="1" promptTitle="Mobile Crisis 9813" prompt="Enter the number of unique patient visit days for patients who receive mobile crisis services that meet 9813 criteria from a designated collaborating organization (DCO) not included on line 1 above." sqref="H12" xr:uid="{1FD2FD1D-5F48-4E30-8F2F-45CC43D13950}"/>
    <dataValidation allowBlank="1" showInputMessage="1" showErrorMessage="1" promptTitle="Mobile Crisis Non-9813" prompt="Enter the number of unique patient visit days for patients who receive mobile crisis services that do not meet 9813 criteria from a designated collaborating organization (DCO) not included on line 1 above." sqref="I12" xr:uid="{0F8F5AA8-B69B-4BCD-9C38-BEB8FFA4B037}"/>
    <dataValidation allowBlank="1" showInputMessage="1" showErrorMessage="1" promptTitle="Crisis Stabilization" prompt="Enter the number of unique patient visit days for patients who receive crisis stabilization services from a designated collaborating organization (DCO) not included on line 1 above." sqref="J12" xr:uid="{887E125F-AB12-4CFE-80E9-4C781A8E1B61}"/>
    <dataValidation allowBlank="1" showInputMessage="1" showErrorMessage="1" promptTitle="Mobile Crisis 9813" prompt="Enter the number of additional anticipated unique patient visit days for patients who receive mobile crisis services that meet the 9813 criteria." sqref="H13" xr:uid="{4D45DAE2-6298-4D67-8EA9-B3AD792EC8DE}"/>
    <dataValidation allowBlank="1" showInputMessage="1" showErrorMessage="1" promptTitle="Mobile Crisis Non-9813" prompt="Enter the number of additional anticipated unique patient visit days for patients who receive mobile crisis services that do not meet the 9813 criteria." sqref="I13" xr:uid="{74FDBDCC-0DE2-4998-8EC6-030241444E3E}"/>
    <dataValidation allowBlank="1" showInputMessage="1" showErrorMessage="1" promptTitle="Crisis Stabilization" prompt="Enter the number of additional anticipated unique patient visit days for patients who receive crisis stabilization services." sqref="J13" xr:uid="{DA25F04E-7B7E-40B1-9814-2BA540073AB8}"/>
  </dataValidations>
  <pageMargins left="0.45" right="0.45" top="0.5" bottom="0.5" header="0.3" footer="0.3"/>
  <pageSetup scale="9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9" id="{73B885C3-AEB1-4AA7-AC49-6C0B905FDEAF}">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6" id="{16A7E0AC-1959-426F-A55C-929F5AA0FA89}">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8" id="{69DC2800-FB66-4FEC-B26F-B1242EAB3AA0}">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10" id="{F3E50BAC-682A-4914-BF9A-1E6D819AE38E}">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B236-5EF0-4D2B-8DD8-5C9AEC629C36}">
  <sheetPr>
    <tabColor theme="6"/>
    <pageSetUpPr fitToPage="1"/>
  </sheetPr>
  <dimension ref="A1:AB42"/>
  <sheetViews>
    <sheetView showGridLines="0" zoomScale="70" zoomScaleNormal="70" workbookViewId="0">
      <selection sqref="A1:S1"/>
    </sheetView>
  </sheetViews>
  <sheetFormatPr defaultColWidth="9" defaultRowHeight="12" x14ac:dyDescent="0.2"/>
  <cols>
    <col min="1" max="1" width="4.125" style="131" customWidth="1"/>
    <col min="2" max="2" width="16.625" style="131" customWidth="1"/>
    <col min="3" max="3" width="9.125" style="131" customWidth="1"/>
    <col min="4" max="8" width="9.625" style="131" customWidth="1"/>
    <col min="9" max="12" width="9.625" style="131" hidden="1" customWidth="1"/>
    <col min="13" max="15" width="9.625" style="131" customWidth="1"/>
    <col min="16" max="17" width="11.125" style="131" customWidth="1"/>
    <col min="18" max="18" width="13.125" style="131" customWidth="1"/>
    <col min="19" max="19" width="16.125" style="131" customWidth="1"/>
    <col min="20" max="39" width="9" style="131"/>
    <col min="40" max="40" width="15.125" style="131" customWidth="1"/>
    <col min="41" max="41" width="32.125" style="131" bestFit="1" customWidth="1"/>
    <col min="42" max="16384" width="9" style="131"/>
  </cols>
  <sheetData>
    <row r="1" spans="1:19" ht="14.25" customHeight="1" thickBot="1" x14ac:dyDescent="0.25">
      <c r="A1" s="364" t="s">
        <v>0</v>
      </c>
      <c r="B1" s="365"/>
      <c r="C1" s="365"/>
      <c r="D1" s="365"/>
      <c r="E1" s="365"/>
      <c r="F1" s="365"/>
      <c r="G1" s="365"/>
      <c r="H1" s="365"/>
      <c r="I1" s="365"/>
      <c r="J1" s="365"/>
      <c r="K1" s="365"/>
      <c r="L1" s="365"/>
      <c r="M1" s="365"/>
      <c r="N1" s="365"/>
      <c r="O1" s="365"/>
      <c r="P1" s="365"/>
      <c r="Q1" s="365"/>
      <c r="R1" s="365"/>
      <c r="S1" s="366"/>
    </row>
    <row r="2" spans="1:19" s="134" customFormat="1" ht="5.25" customHeight="1" x14ac:dyDescent="0.2">
      <c r="A2" s="542" t="s">
        <v>49</v>
      </c>
      <c r="B2" s="543"/>
      <c r="C2" s="543"/>
      <c r="D2" s="543"/>
      <c r="E2" s="543"/>
      <c r="F2" s="543"/>
      <c r="G2" s="543"/>
      <c r="H2" s="543"/>
      <c r="I2" s="543"/>
      <c r="J2" s="543"/>
      <c r="K2" s="543"/>
      <c r="L2" s="543"/>
      <c r="M2" s="543"/>
      <c r="N2" s="543"/>
      <c r="O2" s="543"/>
      <c r="P2" s="543"/>
      <c r="Q2" s="543"/>
      <c r="R2" s="543"/>
      <c r="S2" s="544"/>
    </row>
    <row r="3" spans="1:19" ht="14.25" customHeight="1" x14ac:dyDescent="0.2">
      <c r="A3" s="663" t="s">
        <v>2</v>
      </c>
      <c r="B3" s="553"/>
      <c r="C3" s="489" t="str">
        <f>IF('A.1. Provider Information'!$D$3="","",'A.1. Provider Information'!$D$3)</f>
        <v/>
      </c>
      <c r="D3" s="489"/>
      <c r="E3" s="489"/>
      <c r="F3" s="489"/>
      <c r="G3" s="489"/>
      <c r="H3" s="489"/>
      <c r="I3" s="489"/>
      <c r="J3" s="489"/>
      <c r="K3" s="489"/>
      <c r="L3" s="489"/>
      <c r="M3" s="489"/>
      <c r="N3" s="489"/>
      <c r="O3" s="489"/>
      <c r="P3" s="489"/>
      <c r="Q3" s="489"/>
      <c r="R3" s="489"/>
      <c r="S3" s="490"/>
    </row>
    <row r="4" spans="1:19" ht="14.25" customHeight="1" x14ac:dyDescent="0.2">
      <c r="A4" s="664" t="s">
        <v>3</v>
      </c>
      <c r="B4" s="563"/>
      <c r="C4" s="489" t="str">
        <f>IF('A.1. Provider Information'!$D$4="","",'A.1. Provider Information'!$D$4)</f>
        <v/>
      </c>
      <c r="D4" s="489"/>
      <c r="E4" s="489"/>
      <c r="F4" s="489"/>
      <c r="G4" s="489"/>
      <c r="H4" s="489"/>
      <c r="I4" s="489"/>
      <c r="J4" s="489"/>
      <c r="K4" s="489"/>
      <c r="L4" s="489"/>
      <c r="M4" s="489"/>
      <c r="N4" s="489"/>
      <c r="O4" s="489"/>
      <c r="P4" s="489"/>
      <c r="Q4" s="489"/>
      <c r="R4" s="489"/>
      <c r="S4" s="490"/>
    </row>
    <row r="5" spans="1:19" ht="14.25" customHeight="1" x14ac:dyDescent="0.2">
      <c r="A5" s="663" t="s">
        <v>4</v>
      </c>
      <c r="B5" s="554"/>
      <c r="C5" s="15" t="s">
        <v>5</v>
      </c>
      <c r="D5" s="115" t="str">
        <f>IF('A.1. Provider Information'!E5="","",'A.1. Provider Information'!$E$5)</f>
        <v/>
      </c>
      <c r="E5" s="246" t="s">
        <v>6</v>
      </c>
      <c r="F5" s="494" t="str">
        <f>IF('A.1. Provider Information'!$G$5="","",'A.1. Provider Information'!$G$5)</f>
        <v/>
      </c>
      <c r="G5" s="494"/>
      <c r="H5" s="494"/>
      <c r="I5" s="494"/>
      <c r="J5" s="494"/>
      <c r="K5" s="494"/>
      <c r="L5" s="494"/>
      <c r="M5" s="494"/>
      <c r="N5" s="494"/>
      <c r="O5" s="494"/>
      <c r="P5" s="494"/>
      <c r="Q5" s="494"/>
      <c r="R5" s="494"/>
      <c r="S5" s="495"/>
    </row>
    <row r="6" spans="1:19" ht="14.25" customHeight="1" x14ac:dyDescent="0.2">
      <c r="A6" s="665" t="s">
        <v>7</v>
      </c>
      <c r="B6" s="666"/>
      <c r="C6" s="16" t="s">
        <v>5</v>
      </c>
      <c r="D6" s="115" t="str">
        <f>IF('A.1. Provider Information'!$E$6="","",'A.1. Provider Information'!$E$6)</f>
        <v/>
      </c>
      <c r="E6" s="247" t="s">
        <v>6</v>
      </c>
      <c r="F6" s="494" t="str">
        <f>IF('A.1. Provider Information'!$G$6="","",'A.1. Provider Information'!$G$6)</f>
        <v/>
      </c>
      <c r="G6" s="494"/>
      <c r="H6" s="494"/>
      <c r="I6" s="494"/>
      <c r="J6" s="494"/>
      <c r="K6" s="494"/>
      <c r="L6" s="494"/>
      <c r="M6" s="494"/>
      <c r="N6" s="494"/>
      <c r="O6" s="494"/>
      <c r="P6" s="494"/>
      <c r="Q6" s="494"/>
      <c r="R6" s="494"/>
      <c r="S6" s="495"/>
    </row>
    <row r="7" spans="1:19" ht="14.25" customHeight="1" thickBot="1" x14ac:dyDescent="0.25">
      <c r="A7" s="667" t="s">
        <v>8</v>
      </c>
      <c r="B7" s="668"/>
      <c r="C7" s="637" t="s">
        <v>497</v>
      </c>
      <c r="D7" s="638"/>
      <c r="E7" s="638"/>
      <c r="F7" s="638"/>
      <c r="G7" s="638"/>
      <c r="H7" s="638"/>
      <c r="I7" s="638"/>
      <c r="J7" s="638"/>
      <c r="K7" s="638"/>
      <c r="L7" s="638"/>
      <c r="M7" s="638"/>
      <c r="N7" s="638"/>
      <c r="O7" s="638"/>
      <c r="P7" s="638"/>
      <c r="Q7" s="638"/>
      <c r="R7" s="638"/>
      <c r="S7" s="639"/>
    </row>
    <row r="8" spans="1:19" ht="14.25" customHeight="1" thickBot="1" x14ac:dyDescent="0.25">
      <c r="A8" s="472" t="s">
        <v>525</v>
      </c>
      <c r="B8" s="472"/>
      <c r="C8" s="472"/>
      <c r="D8" s="472"/>
      <c r="E8" s="472"/>
      <c r="F8" s="472"/>
      <c r="G8" s="472"/>
      <c r="H8" s="472"/>
      <c r="I8" s="472"/>
      <c r="J8" s="472"/>
      <c r="K8" s="472"/>
      <c r="L8" s="472"/>
      <c r="M8" s="472"/>
      <c r="N8" s="472"/>
      <c r="O8" s="472"/>
      <c r="P8" s="472"/>
      <c r="Q8" s="472"/>
      <c r="R8" s="472"/>
      <c r="S8" s="472"/>
    </row>
    <row r="9" spans="1:19" ht="14.25" customHeight="1" x14ac:dyDescent="0.2">
      <c r="A9" s="642" t="s">
        <v>189</v>
      </c>
      <c r="B9" s="643"/>
      <c r="C9" s="643"/>
      <c r="D9" s="643"/>
      <c r="E9" s="643"/>
      <c r="F9" s="643"/>
      <c r="G9" s="643"/>
      <c r="H9" s="643"/>
      <c r="I9" s="643"/>
      <c r="J9" s="643"/>
      <c r="K9" s="643"/>
      <c r="L9" s="643"/>
      <c r="M9" s="643"/>
      <c r="N9" s="643"/>
      <c r="O9" s="643"/>
      <c r="P9" s="643"/>
      <c r="Q9" s="643"/>
      <c r="R9" s="643"/>
      <c r="S9" s="644"/>
    </row>
    <row r="10" spans="1:19" ht="24.95" customHeight="1" x14ac:dyDescent="0.2">
      <c r="A10" s="451" t="s">
        <v>193</v>
      </c>
      <c r="B10" s="456"/>
      <c r="C10" s="456"/>
      <c r="D10" s="684"/>
      <c r="E10" s="684"/>
      <c r="F10" s="684"/>
      <c r="G10" s="684"/>
      <c r="H10" s="684"/>
      <c r="I10" s="684"/>
      <c r="J10" s="684"/>
      <c r="K10" s="684"/>
      <c r="L10" s="684"/>
      <c r="M10" s="684"/>
      <c r="N10" s="684"/>
      <c r="O10" s="684"/>
      <c r="P10" s="684"/>
      <c r="Q10" s="684"/>
      <c r="R10" s="684"/>
      <c r="S10" s="660"/>
    </row>
    <row r="11" spans="1:19" ht="65.45" customHeight="1" thickBot="1" x14ac:dyDescent="0.25">
      <c r="A11" s="451"/>
      <c r="B11" s="456"/>
      <c r="C11" s="456"/>
      <c r="D11" s="689" t="s">
        <v>210</v>
      </c>
      <c r="E11" s="689"/>
      <c r="F11" s="689"/>
      <c r="G11" s="689"/>
      <c r="H11" s="689"/>
      <c r="I11" s="689"/>
      <c r="J11" s="689"/>
      <c r="K11" s="689"/>
      <c r="L11" s="689"/>
      <c r="M11" s="689"/>
      <c r="N11" s="689"/>
      <c r="O11" s="689"/>
      <c r="P11" s="316" t="s">
        <v>207</v>
      </c>
      <c r="Q11" s="316" t="s">
        <v>208</v>
      </c>
      <c r="R11" s="316" t="s">
        <v>209</v>
      </c>
      <c r="S11" s="84"/>
    </row>
    <row r="12" spans="1:19" ht="33" customHeight="1" x14ac:dyDescent="0.2">
      <c r="A12" s="404" t="s">
        <v>211</v>
      </c>
      <c r="B12" s="405"/>
      <c r="C12" s="405"/>
      <c r="D12" s="685" t="s">
        <v>212</v>
      </c>
      <c r="E12" s="686"/>
      <c r="F12" s="686" t="s">
        <v>213</v>
      </c>
      <c r="G12" s="686"/>
      <c r="H12" s="686" t="s">
        <v>214</v>
      </c>
      <c r="I12" s="686"/>
      <c r="J12" s="686" t="s">
        <v>215</v>
      </c>
      <c r="K12" s="686"/>
      <c r="L12" s="686" t="s">
        <v>502</v>
      </c>
      <c r="M12" s="686"/>
      <c r="N12" s="686" t="s">
        <v>503</v>
      </c>
      <c r="O12" s="690"/>
      <c r="P12" s="196" t="s">
        <v>216</v>
      </c>
      <c r="Q12" s="9" t="s">
        <v>216</v>
      </c>
      <c r="R12" s="9" t="s">
        <v>216</v>
      </c>
      <c r="S12" s="214"/>
    </row>
    <row r="13" spans="1:19" ht="90" customHeight="1" x14ac:dyDescent="0.2">
      <c r="A13" s="404" t="s">
        <v>55</v>
      </c>
      <c r="B13" s="405"/>
      <c r="C13" s="405"/>
      <c r="D13" s="217" t="s">
        <v>194</v>
      </c>
      <c r="E13" s="47" t="s">
        <v>195</v>
      </c>
      <c r="F13" s="9" t="s">
        <v>196</v>
      </c>
      <c r="G13" s="9" t="s">
        <v>197</v>
      </c>
      <c r="H13" s="9" t="s">
        <v>198</v>
      </c>
      <c r="I13" s="9" t="s">
        <v>199</v>
      </c>
      <c r="J13" s="9" t="s">
        <v>200</v>
      </c>
      <c r="K13" s="9" t="s">
        <v>201</v>
      </c>
      <c r="L13" s="9" t="s">
        <v>202</v>
      </c>
      <c r="M13" s="9" t="s">
        <v>203</v>
      </c>
      <c r="N13" s="9" t="s">
        <v>204</v>
      </c>
      <c r="O13" s="55" t="s">
        <v>205</v>
      </c>
      <c r="P13" s="326" t="s">
        <v>512</v>
      </c>
      <c r="Q13" s="17" t="s">
        <v>513</v>
      </c>
      <c r="R13" s="17" t="s">
        <v>514</v>
      </c>
      <c r="S13" s="55" t="s">
        <v>206</v>
      </c>
    </row>
    <row r="14" spans="1:19" ht="27.75" customHeight="1" x14ac:dyDescent="0.2">
      <c r="A14" s="277">
        <v>1</v>
      </c>
      <c r="B14" s="687" t="s">
        <v>437</v>
      </c>
      <c r="C14" s="688"/>
      <c r="D14" s="345" t="s">
        <v>68</v>
      </c>
      <c r="E14" s="192" t="s">
        <v>68</v>
      </c>
      <c r="F14" s="322"/>
      <c r="G14" s="192" t="s">
        <v>68</v>
      </c>
      <c r="H14" s="322"/>
      <c r="I14" s="192" t="s">
        <v>68</v>
      </c>
      <c r="J14" s="322"/>
      <c r="K14" s="192" t="s">
        <v>68</v>
      </c>
      <c r="L14" s="322"/>
      <c r="M14" s="192" t="s">
        <v>68</v>
      </c>
      <c r="N14" s="322"/>
      <c r="O14" s="328"/>
      <c r="P14" s="327"/>
      <c r="Q14" s="323"/>
      <c r="R14" s="323"/>
      <c r="S14" s="153" t="s">
        <v>68</v>
      </c>
    </row>
    <row r="15" spans="1:19" ht="30.75" customHeight="1" x14ac:dyDescent="0.2">
      <c r="A15" s="278">
        <v>2</v>
      </c>
      <c r="B15" s="563" t="s">
        <v>438</v>
      </c>
      <c r="C15" s="679"/>
      <c r="D15" s="346"/>
      <c r="E15" s="193"/>
      <c r="F15" s="193"/>
      <c r="G15" s="194"/>
      <c r="H15" s="194"/>
      <c r="I15" s="194"/>
      <c r="J15" s="194"/>
      <c r="K15" s="194"/>
      <c r="L15" s="194"/>
      <c r="M15" s="194"/>
      <c r="N15" s="194"/>
      <c r="O15" s="219"/>
      <c r="P15" s="218"/>
      <c r="Q15" s="218"/>
      <c r="R15" s="218"/>
      <c r="S15" s="64" cm="1">
        <f t="array" ref="S15">SUMPRODUCT((MOD(COLUMN(D15:R15)-1,2)&gt;0)*(D15:R15))</f>
        <v>0</v>
      </c>
    </row>
    <row r="16" spans="1:19" ht="40.5" customHeight="1" x14ac:dyDescent="0.2">
      <c r="A16" s="278">
        <v>3</v>
      </c>
      <c r="B16" s="563" t="s">
        <v>439</v>
      </c>
      <c r="C16" s="679"/>
      <c r="D16" s="346"/>
      <c r="E16" s="193"/>
      <c r="F16" s="193"/>
      <c r="G16" s="194"/>
      <c r="H16" s="194"/>
      <c r="I16" s="194"/>
      <c r="J16" s="194"/>
      <c r="K16" s="194"/>
      <c r="L16" s="194"/>
      <c r="M16" s="194"/>
      <c r="N16" s="194"/>
      <c r="O16" s="219"/>
      <c r="P16" s="343"/>
      <c r="Q16" s="85"/>
      <c r="R16" s="85"/>
      <c r="S16" s="64" cm="1">
        <f t="array" ref="S16">SUMPRODUCT((MOD(COLUMN(D16:R16)-1,2)&gt;0)*(D16:R16))</f>
        <v>0</v>
      </c>
    </row>
    <row r="17" spans="1:28" ht="37.5" customHeight="1" thickBot="1" x14ac:dyDescent="0.25">
      <c r="A17" s="295">
        <v>4</v>
      </c>
      <c r="B17" s="555" t="s">
        <v>440</v>
      </c>
      <c r="C17" s="680"/>
      <c r="D17" s="347"/>
      <c r="E17" s="199"/>
      <c r="F17" s="199"/>
      <c r="G17" s="200"/>
      <c r="H17" s="200"/>
      <c r="I17" s="200"/>
      <c r="J17" s="200"/>
      <c r="K17" s="200"/>
      <c r="L17" s="200"/>
      <c r="M17" s="200"/>
      <c r="N17" s="200"/>
      <c r="O17" s="220"/>
      <c r="P17" s="344"/>
      <c r="Q17" s="342"/>
      <c r="R17" s="342"/>
      <c r="S17" s="189" cm="1">
        <f t="array" ref="S17">SUMPRODUCT((MOD(COLUMN(D17:R17)-1,2)&gt;0)*(D17:R17))</f>
        <v>0</v>
      </c>
    </row>
    <row r="18" spans="1:28" ht="37.5" customHeight="1" thickBot="1" x14ac:dyDescent="0.25">
      <c r="A18" s="280">
        <v>5</v>
      </c>
      <c r="B18" s="681" t="s">
        <v>441</v>
      </c>
      <c r="C18" s="682"/>
      <c r="D18" s="329">
        <f t="shared" ref="D18:R18" si="0">SUM(D15:D17)</f>
        <v>0</v>
      </c>
      <c r="E18" s="65">
        <f t="shared" si="0"/>
        <v>0</v>
      </c>
      <c r="F18" s="65">
        <f t="shared" si="0"/>
        <v>0</v>
      </c>
      <c r="G18" s="65">
        <f t="shared" si="0"/>
        <v>0</v>
      </c>
      <c r="H18" s="65">
        <f t="shared" si="0"/>
        <v>0</v>
      </c>
      <c r="I18" s="65">
        <f t="shared" si="0"/>
        <v>0</v>
      </c>
      <c r="J18" s="65">
        <f t="shared" si="0"/>
        <v>0</v>
      </c>
      <c r="K18" s="65">
        <f t="shared" si="0"/>
        <v>0</v>
      </c>
      <c r="L18" s="65">
        <f t="shared" si="0"/>
        <v>0</v>
      </c>
      <c r="M18" s="65">
        <f t="shared" si="0"/>
        <v>0</v>
      </c>
      <c r="N18" s="65">
        <f t="shared" si="0"/>
        <v>0</v>
      </c>
      <c r="O18" s="66">
        <f>SUM(O15:O17)</f>
        <v>0</v>
      </c>
      <c r="P18" s="352">
        <f t="shared" si="0"/>
        <v>0</v>
      </c>
      <c r="Q18" s="353">
        <f t="shared" si="0"/>
        <v>0</v>
      </c>
      <c r="R18" s="353">
        <f t="shared" si="0"/>
        <v>0</v>
      </c>
      <c r="S18" s="354">
        <f>SUM(S15:S17)</f>
        <v>0</v>
      </c>
      <c r="T18" s="133"/>
    </row>
    <row r="19" spans="1:28" ht="14.25" customHeight="1" x14ac:dyDescent="0.2">
      <c r="A19" s="522" t="str">
        <f>'A.1. Provider Information'!$A$96</f>
        <v>OMB #0398-1148   CMS-10398 (#43)</v>
      </c>
      <c r="B19" s="522"/>
      <c r="C19" s="522"/>
      <c r="D19" s="522"/>
      <c r="E19" s="522"/>
      <c r="F19" s="522"/>
      <c r="G19" s="522"/>
      <c r="H19" s="522"/>
      <c r="I19" s="522"/>
      <c r="J19" s="522"/>
      <c r="K19" s="522"/>
      <c r="L19" s="522"/>
      <c r="M19" s="522"/>
      <c r="N19" s="522"/>
      <c r="O19" s="522"/>
      <c r="P19" s="522"/>
      <c r="Q19" s="522"/>
      <c r="R19" s="522"/>
      <c r="S19" s="522"/>
      <c r="T19" s="309"/>
      <c r="U19" s="309"/>
      <c r="V19" s="309"/>
      <c r="W19" s="309"/>
      <c r="X19" s="309"/>
      <c r="Y19" s="309"/>
      <c r="Z19" s="309"/>
      <c r="AA19" s="309"/>
      <c r="AB19" s="309"/>
    </row>
    <row r="20" spans="1:28" ht="14.25" customHeight="1" x14ac:dyDescent="0.2">
      <c r="A20" s="683" t="s">
        <v>48</v>
      </c>
      <c r="B20" s="683"/>
      <c r="C20" s="683"/>
      <c r="D20" s="683"/>
      <c r="E20" s="683"/>
      <c r="F20" s="683"/>
      <c r="G20" s="683"/>
      <c r="H20" s="683"/>
      <c r="I20" s="683"/>
      <c r="J20" s="683"/>
      <c r="K20" s="683"/>
      <c r="L20" s="683"/>
      <c r="M20" s="683"/>
      <c r="N20" s="683"/>
      <c r="O20" s="683"/>
      <c r="P20" s="683"/>
      <c r="Q20" s="683"/>
      <c r="R20" s="683"/>
      <c r="S20" s="683"/>
      <c r="T20" s="314"/>
      <c r="U20" s="314"/>
      <c r="V20" s="314"/>
      <c r="W20" s="314"/>
      <c r="X20" s="314"/>
      <c r="Y20" s="314"/>
      <c r="Z20" s="314"/>
      <c r="AA20" s="314"/>
      <c r="AB20" s="314"/>
    </row>
    <row r="21" spans="1:28" ht="14.25" customHeight="1" x14ac:dyDescent="0.2"/>
    <row r="22" spans="1:28" ht="14.25" customHeight="1" x14ac:dyDescent="0.2"/>
    <row r="23" spans="1:28" ht="14.25" customHeight="1" x14ac:dyDescent="0.2"/>
    <row r="24" spans="1:28" ht="14.25" customHeight="1" x14ac:dyDescent="0.2"/>
    <row r="25" spans="1:28" ht="14.25" customHeight="1" x14ac:dyDescent="0.2"/>
    <row r="26" spans="1:28" ht="14.25" customHeight="1" x14ac:dyDescent="0.2"/>
    <row r="27" spans="1:28" ht="14.25" customHeight="1" x14ac:dyDescent="0.2"/>
    <row r="28" spans="1:28" ht="14.25" customHeight="1" x14ac:dyDescent="0.2"/>
    <row r="29" spans="1:28" ht="14.25" customHeight="1" x14ac:dyDescent="0.2"/>
    <row r="30" spans="1:28" ht="14.25" customHeight="1" x14ac:dyDescent="0.2"/>
    <row r="31" spans="1:28" ht="14.25" customHeight="1" x14ac:dyDescent="0.2"/>
    <row r="32" spans="1: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sheetData>
  <sheetProtection algorithmName="SHA-512" hashValue="BqPjv3KVVfhcxu9oHZkNSVQdF88bkDZi8iNLB7uIenBT4lHakcZGsGKAzWcKbt0q0KhQHrbBEhBmwSfx6i0t9A==" saltValue="Ktv41c4mgKnbXHOxVbX+og==" spinCount="100000" sheet="1" formatColumns="0"/>
  <dataConsolidate link="1"/>
  <mergeCells count="32">
    <mergeCell ref="A1:S1"/>
    <mergeCell ref="A2:S2"/>
    <mergeCell ref="C3:S3"/>
    <mergeCell ref="C4:S4"/>
    <mergeCell ref="J12:K12"/>
    <mergeCell ref="A3:B3"/>
    <mergeCell ref="A4:B4"/>
    <mergeCell ref="A5:B5"/>
    <mergeCell ref="A6:B6"/>
    <mergeCell ref="A7:B7"/>
    <mergeCell ref="A11:C11"/>
    <mergeCell ref="F5:S5"/>
    <mergeCell ref="F6:S6"/>
    <mergeCell ref="D11:O11"/>
    <mergeCell ref="L12:M12"/>
    <mergeCell ref="N12:O12"/>
    <mergeCell ref="B16:C16"/>
    <mergeCell ref="B17:C17"/>
    <mergeCell ref="B18:C18"/>
    <mergeCell ref="A20:S20"/>
    <mergeCell ref="C7:S7"/>
    <mergeCell ref="A8:S8"/>
    <mergeCell ref="A9:S9"/>
    <mergeCell ref="A10:S10"/>
    <mergeCell ref="A13:C13"/>
    <mergeCell ref="A19:S19"/>
    <mergeCell ref="D12:E12"/>
    <mergeCell ref="F12:G12"/>
    <mergeCell ref="H12:I12"/>
    <mergeCell ref="A12:C12"/>
    <mergeCell ref="B14:C14"/>
    <mergeCell ref="B15:C15"/>
  </mergeCells>
  <conditionalFormatting sqref="A19">
    <cfRule type="expression" dxfId="113" priority="23">
      <formula>TEXT(#REF!,"0000")="TRUE"</formula>
    </cfRule>
  </conditionalFormatting>
  <conditionalFormatting sqref="A17:B17 S17">
    <cfRule type="expression" dxfId="112" priority="50">
      <formula>TEXT(#REF!,"0000")="TRUE"</formula>
    </cfRule>
  </conditionalFormatting>
  <conditionalFormatting sqref="A10:S10 A11 S12:S13 D13:O13 Q14:R14 P14:P15 A14:B16 Q15:S15 S16 A18:B18 D18:S18">
    <cfRule type="expression" dxfId="111" priority="61">
      <formula>TEXT(#REF!,"0000")="TRUE"</formula>
    </cfRule>
  </conditionalFormatting>
  <conditionalFormatting sqref="C5:D5">
    <cfRule type="expression" dxfId="110" priority="51">
      <formula>#REF!</formula>
    </cfRule>
  </conditionalFormatting>
  <conditionalFormatting sqref="D6">
    <cfRule type="expression" dxfId="109" priority="52">
      <formula>TEXT(#REF!,"0000")="TRUE"</formula>
    </cfRule>
  </conditionalFormatting>
  <conditionalFormatting sqref="D11">
    <cfRule type="expression" dxfId="108" priority="26">
      <formula>#REF!</formula>
    </cfRule>
  </conditionalFormatting>
  <conditionalFormatting sqref="D15:O16">
    <cfRule type="expression" dxfId="107" priority="16">
      <formula>TEXT(#REF!,"0000")="TRUE"</formula>
    </cfRule>
  </conditionalFormatting>
  <conditionalFormatting sqref="D15:O17">
    <cfRule type="expression" dxfId="106" priority="3">
      <formula>TEXT(#REF!,"0000")="TRUE"</formula>
    </cfRule>
  </conditionalFormatting>
  <conditionalFormatting sqref="D18:R18">
    <cfRule type="expression" dxfId="105" priority="58">
      <formula>TEXT(#REF!,"0000")="TRUE"</formula>
    </cfRule>
  </conditionalFormatting>
  <conditionalFormatting sqref="F14 H14 J14 L14 N14">
    <cfRule type="expression" dxfId="104" priority="17">
      <formula>TEXT(#REF!,"0000")="TRUE"</formula>
    </cfRule>
    <cfRule type="expression" dxfId="103" priority="18">
      <formula>TEXT(#REF!,"0000")="TRUE"</formula>
    </cfRule>
  </conditionalFormatting>
  <conditionalFormatting sqref="P12:R12">
    <cfRule type="expression" dxfId="102" priority="25">
      <formula>TEXT(#REF!,"0000")="TRUE"</formula>
    </cfRule>
  </conditionalFormatting>
  <conditionalFormatting sqref="P14:R15">
    <cfRule type="expression" dxfId="101" priority="55">
      <formula>TEXT(#REF!,"0000")="TRUE"</formula>
    </cfRule>
  </conditionalFormatting>
  <conditionalFormatting sqref="P16:R17">
    <cfRule type="expression" dxfId="100" priority="1">
      <formula>TEXT(#REF!,"0000")="True"</formula>
    </cfRule>
  </conditionalFormatting>
  <dataValidations count="68">
    <dataValidation allowBlank="1" showInputMessage="1" showErrorMessage="1" promptTitle="Additional Total Monthly Patient" prompt="Total additional anticipated months patients received CCBHC services for the entire population. This auto populates with the sum of visit months for the all columns (type &quot;a&quot; columns). " sqref="S17" xr:uid="{5B435296-93D1-4A49-99C6-37261B785A73}"/>
    <dataValidation allowBlank="1" showInputMessage="1" showErrorMessage="1" promptTitle="Conditions 5 Visit Month (above)" prompt="Enter the number of additional anticipated Certain Conditions 5 unique patient visit months for patients receiving non-crisis CCBHC services (not included above) for costs above the outlier threshold established by the state (subset of column 6a).  " sqref="O17" xr:uid="{6A339C94-598D-4E27-8DDE-8DA30C02E724}"/>
    <dataValidation allowBlank="1" showInputMessage="1" showErrorMessage="1" promptTitle="Conditions 5 Visit Month (all)" prompt="Enter the total number of additional anticipated certain conditions 5 unique patient visit months for patients receiving non-crisis CCBHC services not included above.  _x000a__x000a_" sqref="N17" xr:uid="{BF70E8B8-7E0D-45F5-96A4-BC1164E2BCAE}"/>
    <dataValidation allowBlank="1" showInputMessage="1" showErrorMessage="1" promptTitle="Conditions 4 Visit Month (above)" prompt="Enter the number of additional anticipated Certain Conditions 4 unique patient visit months for patients receiving non-crisis CCBHC services (not included above) for costs above the outlier threshold established by the state (subset of column 5a).  " sqref="M17" xr:uid="{39EC69EF-B678-4A86-B4A9-E55C0F683B30}"/>
    <dataValidation allowBlank="1" showInputMessage="1" showErrorMessage="1" promptTitle="Conditions 4 Visit Month (all)" prompt="Enter the total number of additional anticipated certain conditions 4 unique patient visit months for patients receiving non-crisis CCBHC services not included above.  _x000a__x000a_" sqref="L17" xr:uid="{77505F99-3573-493B-8430-EA619E6FC00A}"/>
    <dataValidation allowBlank="1" showInputMessage="1" showErrorMessage="1" promptTitle="Conditions 3 Visit Month (above)" prompt="Enter the number of additional anticipated Certain Conditions 3 unique patient visit months for patients receiving non-crisis CCBHC services (not included above) for costs above the outlier threshold established by the state (subset of column 4a).  " sqref="K17" xr:uid="{E7B3CED2-6C06-4427-BA89-1F021C007CAA}"/>
    <dataValidation allowBlank="1" showInputMessage="1" showErrorMessage="1" promptTitle="Conditions 3 Visit Month (all)" prompt="Enter the total number of additional anticipated certain conditions 3 unique patient visit months for patients receiving non-crisis CCBHC services not included above.  _x000a__x000a_" sqref="J17" xr:uid="{4C409130-A5BE-4FEE-82FB-E8EA29D1859B}"/>
    <dataValidation allowBlank="1" showInputMessage="1" showErrorMessage="1" promptTitle="DCO Total Monthly Patient" prompt="Total months patients received CCBHC services directly from the DCO (not including months for staff) for the entire population. This auto populates with the sum of visit months for the all columns (type &quot;a&quot; columns). " sqref="S16" xr:uid="{29859CB7-20F4-4FFE-A134-34A896AD57B9}"/>
    <dataValidation allowBlank="1" showInputMessage="1" showErrorMessage="1" promptTitle="Staff Total Monthly Patient" prompt="Total months patients received CCBHC services for the entire population. This auto populates with the sum of visit months for the all columns (type &quot;a&quot; columns). " sqref="S15" xr:uid="{196591E2-27B8-4679-8632-CA7AE6BE276A}"/>
    <dataValidation allowBlank="1" showInputMessage="1" showErrorMessage="1" promptTitle="Reporting Period From" prompt="This auto populates the beginning date of the reporting period from the Provider Information tab." sqref="D5" xr:uid="{EDFD092D-FDF8-4C4D-A1C5-A46906C9D153}"/>
    <dataValidation allowBlank="1" showInputMessage="1" showErrorMessage="1" promptTitle="Rate Period From" prompt="This auto populates the beginning date of the rate period from the Provider Information tab." sqref="D6" xr:uid="{000305FD-9FAE-49DE-B971-AF3C423A62AA}"/>
    <dataValidation allowBlank="1" showInputMessage="1" showErrorMessage="1" promptTitle="Conditions 3 Visit Month (all)" prompt="Total months patients received CCBHC services for all the certain conditions 3 visit months. This auto populates the sum of line 2, visit months directly from staff, line 3, months directly from DCO, and line 4, additional anticipated months." sqref="D18" xr:uid="{75079DCE-54CE-4D07-A3A3-143F9C36C46C}"/>
    <dataValidation allowBlank="1" showInputMessage="1" showErrorMessage="1" promptTitle="Conditions 3 Visit Month (above)" prompt="Total months patients received CCBHC services for the certain conditions 3 visit months above threshold. This auto populates the sum of line 2, visit months directly from staff, line 3, months directly from DCO, and line 4, additional anticipated months." sqref="E18" xr:uid="{8800E22C-3516-4119-8BE8-B6371EA04FFA}"/>
    <dataValidation allowBlank="1" showInputMessage="1" showErrorMessage="1" promptTitle="Conditions 4 Visit Month (all)" prompt="Total months patients received CCBHC services for all the certain conditions 4 visit months. TThis auto populates the sum of line 2, visit months directly from staff, line 3, months directly from DCO, and line 4, additional anticipated months." sqref="F18" xr:uid="{5BBBAFA5-4B89-486B-93EA-759C8BC44415}"/>
    <dataValidation allowBlank="1" showInputMessage="1" showErrorMessage="1" promptTitle="Conditions 4 Visit Month (above)" prompt="Total months patients received CCBHC services for the certain conditions 4 visit months above threshold. This auto populates the sum of line 2, visit months directly from staff, line 3, months directly from DCO, and line 4, additional anticipated months." sqref="G18" xr:uid="{33734D4E-213D-452B-9522-EE2DABB03D3F}"/>
    <dataValidation allowBlank="1" showInputMessage="1" showErrorMessage="1" promptTitle="Conditions 5 Visit Month (all)" prompt="Total months patients received CCBHC services for all the certain conditions 5 visit months. This auto populates the sum of line 2, visit months directly from staff, line 3, months directly from DCO, and line 4, additional anticipated months." sqref="H18" xr:uid="{FD2A76FC-351E-4FA0-AA63-33816050AF07}"/>
    <dataValidation allowBlank="1" showInputMessage="1" showErrorMessage="1" promptTitle="Conditions 5 Visit Month (above)" prompt="Total months patients received CCBHC services for the certain conditions 5 visit months above threshold. This auto populates the sum of line 2, visit months directly from staff, line 3, months directly from DCO, and line 4, additional anticipated months." sqref="I18" xr:uid="{9F8CC7FB-1EEB-4004-AA3C-39ED353E729D}"/>
    <dataValidation allowBlank="1" showInputMessage="1" showErrorMessage="1" promptTitle="Conditions 6 Visit Month (all)" prompt="Total months patients received CCBHC services for all the certain conditions 6 visit months. This auto populates the sum of line 2, visit months directly from staff, line 3, months directly from DCO, and line 4, additional anticipated months." sqref="J18" xr:uid="{DC001439-E652-4F27-84DA-5FC96BC7BD43}"/>
    <dataValidation allowBlank="1" showInputMessage="1" showErrorMessage="1" promptTitle="Conditions 6 Visit Month (above)" prompt="Total months patients received CCBHC services for the certain conditions 6 visit months above threshold. This auto populates the sum of line 2, visit months directly from staff, line 3, months directly from DCO, and line 4, additional anticipated months." sqref="K18:O18" xr:uid="{C5E840A7-C1B7-479B-925D-6F2D2B90A632}"/>
    <dataValidation allowBlank="1" showInputMessage="1" showErrorMessage="1" promptTitle="Total Monthly Patient Visits" prompt="Total months patients received CCBHC services for the entire population. This auto populates the sum of line 2, visit months directly from staff, line 3, months directly from DCO, and line 4, additional anticipated months." sqref="S18" xr:uid="{E30B1991-200F-4BE5-A857-245A8E0323D9}"/>
    <dataValidation allowBlank="1" showInputMessage="1" showErrorMessage="1" promptTitle="Certain Conditions 5 Description" prompt="Enter a brief description for the certain conditions 5 population to distinguish the population. " sqref="N14" xr:uid="{B21EE388-0042-4CC0-9ADF-2457A7B88D83}"/>
    <dataValidation allowBlank="1" showInputMessage="1" showErrorMessage="1" promptTitle="Certain Conditions 4 Description" prompt="Enter a brief description for the certain conditions 4 population to distinguish the population. " sqref="L14" xr:uid="{BB33A712-0963-43EE-AD39-201574E550C6}"/>
    <dataValidation allowBlank="1" showInputMessage="1" showErrorMessage="1" promptTitle="Certain Conditions 3 Description" prompt="Enter a brief description for the certain conditions 3 population to distinguish the population. " sqref="J14" xr:uid="{5AAD95B4-A9B4-4661-97D2-C7BA72BA863C}"/>
    <dataValidation allowBlank="1" showInputMessage="1" showErrorMessage="1" promptTitle="Conditions 3 Visit Month (all)" prompt="Enter the total number of certain conditions 3 unique patient visit months for patients receiving non-crisis CCBHC services directly from staff." sqref="J15" xr:uid="{BC2041F7-E54D-4C5D-A0C6-94A024D74FB7}"/>
    <dataValidation allowBlank="1" showInputMessage="1" showErrorMessage="1" promptTitle="Conditions 3 Visit Month (all)" prompt="Enter the total number of certain conditions 3 unique patient visit months for patients receiving non-crisis CCBHC services from a designated collaborating organization (DCO) not included above.  _x000a__x000a_" sqref="J16" xr:uid="{04AD3E16-F2F1-4E9A-B586-1C8EFD648EB3}"/>
    <dataValidation allowBlank="1" showInputMessage="1" showErrorMessage="1" promptTitle="Conditions 3 Visit Month (above)" prompt="Enter the number of certain conditions 3 unique patient visit months for patients receiving non-crisis CCBHC services directly from staff where costs are above the outlier threshold established by the state (subset of column 4a)." sqref="K15" xr:uid="{1E6FF20A-0B27-42EB-9983-94506835D4F0}"/>
    <dataValidation allowBlank="1" showInputMessage="1" showErrorMessage="1" promptTitle="Conditions 3 Visit Month (above)" prompt="Enter the number of Certain Conditions 3 unique patient visit months for patients receiving non-crisis CCBHC services from a DCO (not included above) for costs above the outlier threshold established by the state (subset of column 4a).  " sqref="K16" xr:uid="{5E080237-C98A-49D9-BA4A-69F1D66BDFA8}"/>
    <dataValidation allowBlank="1" showInputMessage="1" showErrorMessage="1" promptTitle="Conditions 4 Visit Month (all)" prompt="Enter the total number of certain conditions 4 unique patient visit months for patients receiving non-crisis CCBHC services directly from staff." sqref="L15" xr:uid="{888535CF-035B-4026-8F5E-32E815D6F567}"/>
    <dataValidation allowBlank="1" showInputMessage="1" showErrorMessage="1" promptTitle="Conditions 4 Visit Month (all)" prompt="Enter the total number of certain conditions 4 unique patient visit months for patients receiving non-crisis CCBHC services from a designated collaborating organization (DCO) not included above.  _x000a__x000a_" sqref="L16:O16" xr:uid="{5D0438A6-EB85-457C-ACAD-A2DD1CFF12C4}"/>
    <dataValidation allowBlank="1" showInputMessage="1" showErrorMessage="1" promptTitle="Conditions 4 Visit Month (above)" prompt="Enter the number of certain conditions 4 unique patient visit months for patients receiving non-crisis CCBHC services directly from staff where costs are above the outlier threshold established by the state (subset of column 5a)." sqref="M15" xr:uid="{E66DC318-1CA8-43EC-81E9-F1C3415E851F}"/>
    <dataValidation allowBlank="1" showInputMessage="1" showErrorMessage="1" promptTitle="Conditions 5 Visit Month (all)" prompt="Enter the total number of certain conditions 5 unique patient visit months for patients receiving non-crisis CCBHC services directly from staff." sqref="N15" xr:uid="{0498F66F-29C1-46A8-A817-3D3968C79E8D}"/>
    <dataValidation allowBlank="1" showInputMessage="1" showErrorMessage="1" promptTitle="Conditions 5 Visit Month (above)" prompt="Enter the number of certain conditions 5 unique patient visit months for patients receiving non-crisis CCBHC services directly from staff where costs are above the outlier threshold established by the state (subset of column 6a)." sqref="O15" xr:uid="{4CDC8851-3671-4EC7-92F1-601657B630A5}"/>
    <dataValidation allowBlank="1" showInputMessage="1" showErrorMessage="1" promptTitle="NPI" prompt="This auto populates NPI from the Provider Information tab." sqref="C4:S4" xr:uid="{B4191615-C03B-4732-99C4-0F3C6A4D257B}"/>
    <dataValidation allowBlank="1" showInputMessage="1" showErrorMessage="1" promptTitle="Medicaid ID" prompt="This auto populates Medicaid ID from the Provider Information tab." sqref="C3:S3" xr:uid="{349ADAC9-1864-475F-B3E9-50704D2500F4}"/>
    <dataValidation allowBlank="1" showInputMessage="1" showErrorMessage="1" promptTitle="Rate Period To" prompt="This auto populates the ending date of the rate period from the Provider Information tab." sqref="F6" xr:uid="{1A5F433C-F49F-4722-AD9D-0C7AB85C5EE7}"/>
    <dataValidation allowBlank="1" showInputMessage="1" showErrorMessage="1" promptTitle="Reporting Period To" prompt="This auto populates the ending date of the reporting period from the Provider Information tab." sqref="F5" xr:uid="{02481C56-0C9D-4023-9085-E1C9913FEDCC}"/>
    <dataValidation allowBlank="1" showInputMessage="1" showErrorMessage="1" promptTitle="Certain Conditions 2 Description" prompt="Enter a brief description for the certain conditions 2 population to distinguish the population. " sqref="H14" xr:uid="{321E8D0B-B9FF-4CBC-AED0-A0C76FAB14D2}"/>
    <dataValidation allowBlank="1" showInputMessage="1" showErrorMessage="1" promptTitle="Certain Conditions 1 Description" prompt="Enter a brief description for the certain conditions 1 population to distinguish the population. " sqref="F14" xr:uid="{8580E033-0CF0-4EC2-A553-0E7DF313807C}"/>
    <dataValidation allowBlank="1" showInputMessage="1" showErrorMessage="1" promptTitle="Conditions 2 Visit Month (above)" prompt="Enter the number of additional anticipated Certain Conditions 2 unique patient visit months for patients receiving non-crisis CCBHC services (not included above) for costs above the outlier threshold established by the state (subset of column 3a).  " sqref="I17" xr:uid="{4C30B3DC-4B19-45AA-A1E4-777CC1BB70F0}"/>
    <dataValidation allowBlank="1" showInputMessage="1" showErrorMessage="1" promptTitle="Conditions 2 Visit Month (all)" prompt="Enter the total number of additional anticipated certain conditions 2 unique patient visit months for patients receiving non-crisis CCBHC services not included above.  _x000a__x000a_" sqref="H17" xr:uid="{5D0ED55E-8B7F-40A6-B882-4A0B2F2C2ED6}"/>
    <dataValidation allowBlank="1" showInputMessage="1" showErrorMessage="1" promptTitle="Conditions 1 Visit Month (above)" prompt="Enter the number of additional anticipated Certain Conditions 1 unique patient visit months for patients receiving non-crisis CCBHC services (not included above) for costs above the outlier threshold established by the state (subset of column 2a).  " sqref="G17" xr:uid="{FDA23682-F8A9-40DB-BB46-452AACCDF5CC}"/>
    <dataValidation allowBlank="1" showInputMessage="1" showErrorMessage="1" promptTitle="Conditions 1 Visit Month (all)" prompt="Enter the total number of additional anticipated certain conditions 1 unique patient visit months for patients receiving non-crisis CCBHC services not included above.  _x000a__x000a_" sqref="F17" xr:uid="{750C417C-3C4B-414A-AF9C-7A790F050CEC}"/>
    <dataValidation allowBlank="1" showInputMessage="1" showErrorMessage="1" promptTitle="Standard Pop Visit Month (above)" prompt="Enter the number of additional anticipated standard population unique patient visit months for patients receiving non-crisis CCBHC services (not included above) for costs above the outlier threshold established by the state (subset of column 1a).  _x000a_" sqref="E17" xr:uid="{725A9161-728F-4DF3-A12C-A0392316A310}"/>
    <dataValidation allowBlank="1" showInputMessage="1" showErrorMessage="1" promptTitle="Standard Pop Visit Month (all)" prompt="Enter the total number of additional anticipated standard population unique patient visit months for patients receiving non-crisis CCBHC services not included above.  _x000a_" sqref="D17" xr:uid="{2ACD15E1-B720-4013-87CE-9B98BECADEBB}"/>
    <dataValidation allowBlank="1" showInputMessage="1" showErrorMessage="1" promptTitle="Standard Pop Visit Month (all)" prompt="Enter the total number of standard population unique patient visit months for patients receiving non-crisis CCBHC services directly from staff.  _x000a_" sqref="D15" xr:uid="{6C2B6ED8-080D-46A0-9EE3-6E8205E5F24C}"/>
    <dataValidation allowBlank="1" showInputMessage="1" showErrorMessage="1" promptTitle="Standard Pop Visit Month (above)" prompt="Enter the number of standard population unique patient visit months for patients receiving non-crisis CCBHC services directly from staff where costs are above the outlier threshold established by the state (subset of column 1a)." sqref="E15" xr:uid="{6A0EC472-AD15-4A56-9C85-C3E26ECE5645}"/>
    <dataValidation allowBlank="1" showInputMessage="1" showErrorMessage="1" promptTitle="Standard Pop Visit Month (all)" prompt="Enter the total number of standard population unique patient visit months for patients receiving non-crisis CCBHC services from a designated collaborating organization (DCO) not included above.  _x000a_" sqref="D16" xr:uid="{63118944-A59C-44CA-85E8-3B67488C5662}"/>
    <dataValidation allowBlank="1" showInputMessage="1" showErrorMessage="1" promptTitle="Standard Pop Visit Month (above)" prompt="Enter the number of standard population unique patient visit months for patients receiving non-crisis CCBHC services from a DCO (not included above) for costs above the outlier threshold established by the state (subset of column 1a).  _x000a_" sqref="E16" xr:uid="{A26811F1-44A5-4F4F-A702-B505FA231C3C}"/>
    <dataValidation allowBlank="1" showInputMessage="1" showErrorMessage="1" promptTitle="Conditions 1 Visit Month (all)" prompt="Enter the total number of certain conditions 1 unique patient visit months for patients receiving non-crisis CCBHC services directly from staff." sqref="F15" xr:uid="{3A3EC2BB-7F38-4EF4-81B7-336B2841EC82}"/>
    <dataValidation allowBlank="1" showInputMessage="1" showErrorMessage="1" promptTitle="Conditions 1 Visit Month (all)" prompt="Enter the total number of certain conditions 1 unique patient visit months for patients receiving non-crisis CCBHC services from a designated collaborating organization (DCO) not included above.  _x000a__x000a_" sqref="F16" xr:uid="{422D6A0D-E69D-42DE-BACF-3932FDF3A9B8}"/>
    <dataValidation allowBlank="1" showInputMessage="1" showErrorMessage="1" promptTitle="Conditions 1 Visit Month (above)" prompt="Enter the number of certain conditions 1 unique patient visit months for patients receiving non-crisis CCBHC services directly from staff where costs are above the outlier threshold established by the state (subset of column 2a)." sqref="G15" xr:uid="{FCC00C53-3AD4-4382-8EF5-D83FD6B0B880}"/>
    <dataValidation allowBlank="1" showInputMessage="1" showErrorMessage="1" promptTitle="Conditions 1 Visit Month (above)" prompt="Enter the number of Certain Conditions 1 unique patient visit months for patients receiving non-crisis CCBHC services from a DCO (not included above) for costs above the outlier threshold established by the state (subset of column 2a).  " sqref="G16" xr:uid="{2DCBEAD4-9A55-4494-86D5-0D98A7231DA7}"/>
    <dataValidation allowBlank="1" showInputMessage="1" showErrorMessage="1" promptTitle="Conditions 2 Visit Month (all)" prompt="Enter the total number of certain conditions 2 unique patient visit months for patients receiving non-crisis CCBHC services directly from staff." sqref="H15" xr:uid="{20D7FA9C-BD9F-49C9-BCB8-4C70D609D475}"/>
    <dataValidation allowBlank="1" showInputMessage="1" showErrorMessage="1" promptTitle="Conditions 2 Visit Month (all)" prompt="Enter the total number of certain conditions 2 unique patient visit months for patients receiving non-crisis CCBHC services from a designated collaborating organization (DCO) not included above.  _x000a__x000a_" sqref="H16" xr:uid="{2CBBB538-8F4C-4A23-A885-0F77A70201E4}"/>
    <dataValidation allowBlank="1" showInputMessage="1" showErrorMessage="1" promptTitle="Conditions 2 Visit Month (above)" prompt="Enter the number of certain conditions 2 unique patient visit months for patients receiving non-crisis CCBHC services directly from staff where costs are above the outlier threshold established by the state (subset of column 3a)." sqref="I15" xr:uid="{8C3DEC7B-1FFF-45D7-B2E7-3A9A3338D93C}"/>
    <dataValidation allowBlank="1" showInputMessage="1" showErrorMessage="1" promptTitle="Conditions 2 Visit Month (above)" prompt="Enter the number of Certain Conditions 2 unique patient visit months for patients receiving non-crisis CCBHC services from a DCO (not included above) for costs above the outlier threshold established by the state (subset of column 3a).  " sqref="I16" xr:uid="{A63325B4-FCDD-408D-A2FB-AAF1CBA84D98}"/>
    <dataValidation allowBlank="1" showInputMessage="1" showErrorMessage="1" promptTitle="Mobile Crisis 9813" prompt="Enter the total number of unique patient visit months for patients receiving mobile crisis services that meet 9813 criteria directly from staff." sqref="P15" xr:uid="{B4EE01A9-DD8D-424C-B5FB-1614BB96CB99}"/>
    <dataValidation allowBlank="1" showInputMessage="1" showErrorMessage="1" promptTitle="Mobile Crisis Non-9813" prompt="Enter the total number of unique patient visit months for patients receiving mobile crisis services that do not meet 9813 criteria directly from staff." sqref="Q15" xr:uid="{1C6B8DC2-7C43-46A2-B2AC-D88BC7092036}"/>
    <dataValidation allowBlank="1" showInputMessage="1" showErrorMessage="1" promptTitle="Crisis Stabilization" prompt="Enter the total number of unique patient visit months for patients receiving crisis stabilization directly from staff." sqref="R15" xr:uid="{1ADD6418-BBFA-4CC8-8901-4CF476820A31}"/>
    <dataValidation allowBlank="1" showInputMessage="1" showErrorMessage="1" promptTitle="Crisis Stabilization" prompt="Enter the number of additional anticipated unique patient visit months for patients who receive crisis stabilization services." sqref="R17" xr:uid="{4DF4C12E-A1F4-442F-A629-98F905EDAE22}"/>
    <dataValidation allowBlank="1" showInputMessage="1" showErrorMessage="1" promptTitle="Mobile Crisis Non-9813" prompt="Enter the number of additional anticipated unique patient visit months for patients who receive mobile crisis services that do not meet the 9813 criteria." sqref="Q17" xr:uid="{BDCDC943-02C6-4510-8C9D-BAB26AA289F1}"/>
    <dataValidation allowBlank="1" showInputMessage="1" showErrorMessage="1" promptTitle="Mobile Crisis 9813" prompt="Enter the number of additional anticipated unique patient visit months for patients who receive mobile crisis services that meet the 9813 criteria." sqref="P17" xr:uid="{A5C1795D-B68B-4400-8A22-4E440BDAD8D0}"/>
    <dataValidation allowBlank="1" showInputMessage="1" showErrorMessage="1" promptTitle="Crisis Stabilization" prompt="Enter the number of unique patient visit months for patients who receive crisis stabilization services from a designated collaborating organization (DCO) not included on line 1 above." sqref="R16" xr:uid="{41C819E5-98A7-4ED2-8E74-9C8AB7D7E8BB}"/>
    <dataValidation allowBlank="1" showInputMessage="1" showErrorMessage="1" promptTitle="Mobile Crisis Non-9813" prompt="Enter the number of unique patient visit months for patients who receive mobile crisis services that do not meet 9813 criteria from a designated collaborating organization (DCO) not included on line 1 above." sqref="Q16" xr:uid="{7D6B05F4-E251-4E8C-9568-B243995EA540}"/>
    <dataValidation allowBlank="1" showInputMessage="1" showErrorMessage="1" promptTitle="Mobile Crisis 9813" prompt="Enter the number of unique patient visit months for patients who receive mobile crisis services that meet 9813 criteria from a designated collaborating organization (DCO) not included on line 1 above." sqref="P16" xr:uid="{7D2B3439-D519-4A5E-8292-D08A8688762B}"/>
    <dataValidation allowBlank="1" showInputMessage="1" showErrorMessage="1" promptTitle="Crisis Stabilization" prompt="Total months patients received CCBHC services above the outlier threshold for the identified certain conditions population. This auto populates the sum of lines 2 through 4, visit months directly from staff, DCO, and additional anticipated months." sqref="R18" xr:uid="{80A9BDF8-9839-4D6D-9563-EF484141E743}"/>
    <dataValidation allowBlank="1" showInputMessage="1" showErrorMessage="1" promptTitle="Mobile Crisis Non-9813" prompt="Total months patients received CCBHC services above the outlier threshold for the identified certain conditions population. This auto populates the sum of lines 2 through 4, visit months directly from staff, DCO, and additional anticipated months." sqref="Q18" xr:uid="{64C484E7-E268-4ED7-B82C-0A5BF6F1EAA4}"/>
    <dataValidation allowBlank="1" showInputMessage="1" showErrorMessage="1" promptTitle="Mobile Crisis 9813" prompt="Total months patients received CCBHC services above the outlier threshold for the identified certain conditions population. This auto populates the sum of lines 2 through 4, visit months directly from staff, DCO, and additional anticipated months." sqref="P18" xr:uid="{CC20623D-81D4-48D6-8D73-176F16C2C02A}"/>
  </dataValidations>
  <pageMargins left="0.45" right="0.45" top="0.5" bottom="0.5" header="0.3" footer="0.3"/>
  <pageSetup scale="75" fitToHeight="0" orientation="landscape" r:id="rId1"/>
  <colBreaks count="1" manualBreakCount="1">
    <brk id="10" max="14" man="1"/>
  </colBreaks>
  <extLst>
    <ext xmlns:x14="http://schemas.microsoft.com/office/spreadsheetml/2009/9/main" uri="{78C0D931-6437-407d-A8EE-F0AAD7539E65}">
      <x14:conditionalFormattings>
        <x14:conditionalFormatting xmlns:xm="http://schemas.microsoft.com/office/excel/2006/main">
          <x14:cfRule type="expression" priority="63" id="{FBF6D11F-C247-412C-8D85-A928CF597CAF}">
            <xm:f>'A.2. Allocation Descriptions'!#REF!</xm:f>
            <x14:dxf>
              <font>
                <color theme="0" tint="-0.499984740745262"/>
              </font>
              <fill>
                <patternFill>
                  <bgColor theme="0" tint="-0.24994659260841701"/>
                </patternFill>
              </fill>
            </x14:dxf>
          </x14:cfRule>
          <xm:sqref>A3 A5 C5:D5 F5 A7</xm:sqref>
        </x14:conditionalFormatting>
        <x14:conditionalFormatting xmlns:xm="http://schemas.microsoft.com/office/excel/2006/main">
          <x14:cfRule type="expression" priority="54" id="{B2FB8F6F-5CAD-4130-8EFD-4C387F475BE0}">
            <xm:f>TEXT('A.2. Allocation Descriptions'!#REF!,"0000")="TRUE"</xm:f>
            <x14:dxf>
              <font>
                <color theme="0" tint="-0.499984740745262"/>
              </font>
              <fill>
                <patternFill>
                  <bgColor theme="0" tint="-0.24994659260841701"/>
                </patternFill>
              </fill>
            </x14:dxf>
          </x14:cfRule>
          <xm:sqref>C6</xm:sqref>
        </x14:conditionalFormatting>
        <x14:conditionalFormatting xmlns:xm="http://schemas.microsoft.com/office/excel/2006/main">
          <x14:cfRule type="expression" priority="62" id="{C1E891B4-AC0D-4EC4-AE51-9326D3BA20BB}">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21" id="{8313AE03-3EF6-4292-9C27-BB1A58680123}">
            <xm:f>TEXT('A.2. Allocation Descriptions'!#REF!,"0000")="TRUE"</xm:f>
            <x14:dxf>
              <font>
                <color theme="0" tint="-0.499984740745262"/>
              </font>
              <fill>
                <patternFill>
                  <bgColor theme="0" tint="-0.24994659260841701"/>
                </patternFill>
              </fill>
            </x14:dxf>
          </x14:cfRule>
          <xm:sqref>D6:F6</xm:sqref>
        </x14:conditionalFormatting>
        <x14:conditionalFormatting xmlns:xm="http://schemas.microsoft.com/office/excel/2006/main">
          <x14:cfRule type="expression" priority="22" id="{760B7A46-AE5A-4E49-842B-9138733C3938}">
            <xm:f>'A.2. Allocation Descriptions'!#REF!</xm:f>
            <x14:dxf>
              <font>
                <color theme="0" tint="-0.499984740745262"/>
              </font>
              <fill>
                <patternFill>
                  <bgColor theme="0" tint="-0.24994659260841701"/>
                </patternFill>
              </fill>
            </x14:dxf>
          </x14:cfRule>
          <xm:sqref>E5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A1:L74"/>
  <sheetViews>
    <sheetView showGridLines="0" zoomScaleNormal="100" zoomScaleSheetLayoutView="100" workbookViewId="0">
      <selection sqref="A1:G1"/>
    </sheetView>
  </sheetViews>
  <sheetFormatPr defaultColWidth="9" defaultRowHeight="12" x14ac:dyDescent="0.2"/>
  <cols>
    <col min="1" max="1" width="4.125" style="131" customWidth="1"/>
    <col min="2" max="2" width="14.375" style="131" customWidth="1"/>
    <col min="3" max="3" width="12.125" style="131" customWidth="1"/>
    <col min="4" max="4" width="10.375" style="131" customWidth="1"/>
    <col min="5" max="5" width="11.125" style="131" customWidth="1"/>
    <col min="6" max="6" width="12.125" style="131" customWidth="1"/>
    <col min="7" max="7" width="12.5" style="131" customWidth="1"/>
    <col min="8" max="16384" width="9" style="131"/>
  </cols>
  <sheetData>
    <row r="1" spans="1:12" ht="14.25" customHeight="1" x14ac:dyDescent="0.2">
      <c r="A1" s="581" t="s">
        <v>0</v>
      </c>
      <c r="B1" s="597"/>
      <c r="C1" s="597"/>
      <c r="D1" s="597"/>
      <c r="E1" s="597"/>
      <c r="F1" s="597"/>
      <c r="G1" s="640"/>
      <c r="H1" s="143"/>
    </row>
    <row r="2" spans="1:12" s="134" customFormat="1" ht="5.25" customHeight="1" x14ac:dyDescent="0.2">
      <c r="A2" s="598" t="s">
        <v>49</v>
      </c>
      <c r="B2" s="599"/>
      <c r="C2" s="599"/>
      <c r="D2" s="599"/>
      <c r="E2" s="599"/>
      <c r="F2" s="599"/>
      <c r="G2" s="641"/>
      <c r="H2" s="150"/>
    </row>
    <row r="3" spans="1:12" ht="14.25" customHeight="1" x14ac:dyDescent="0.2">
      <c r="A3" s="663" t="s">
        <v>2</v>
      </c>
      <c r="B3" s="554"/>
      <c r="C3" s="488" t="str">
        <f>IF('A.1. Provider Information'!$D$3="","",'A.1. Provider Information'!$D$3)</f>
        <v/>
      </c>
      <c r="D3" s="489"/>
      <c r="E3" s="489"/>
      <c r="F3" s="489"/>
      <c r="G3" s="490"/>
    </row>
    <row r="4" spans="1:12" ht="14.25" customHeight="1" x14ac:dyDescent="0.2">
      <c r="A4" s="664" t="s">
        <v>3</v>
      </c>
      <c r="B4" s="564"/>
      <c r="C4" s="488" t="str">
        <f>IF('A.1. Provider Information'!$D$4="","",'A.1. Provider Information'!$D$4)</f>
        <v/>
      </c>
      <c r="D4" s="489"/>
      <c r="E4" s="489"/>
      <c r="F4" s="489"/>
      <c r="G4" s="490"/>
    </row>
    <row r="5" spans="1:12" ht="14.25" customHeight="1" x14ac:dyDescent="0.2">
      <c r="A5" s="663" t="s">
        <v>4</v>
      </c>
      <c r="B5" s="554"/>
      <c r="C5" s="15" t="s">
        <v>5</v>
      </c>
      <c r="D5" s="115" t="str">
        <f>IF('A.1. Provider Information'!E5="","",'A.1. Provider Information'!$E$5)</f>
        <v/>
      </c>
      <c r="E5" s="2" t="s">
        <v>6</v>
      </c>
      <c r="F5" s="494" t="str">
        <f>IF('A.1. Provider Information'!$G$5="","",'A.1. Provider Information'!$G$5)</f>
        <v/>
      </c>
      <c r="G5" s="495"/>
    </row>
    <row r="6" spans="1:12" ht="14.25" customHeight="1" x14ac:dyDescent="0.2">
      <c r="A6" s="665" t="s">
        <v>7</v>
      </c>
      <c r="B6" s="666"/>
      <c r="C6" s="18" t="s">
        <v>5</v>
      </c>
      <c r="D6" s="117" t="str">
        <f>IF('A.1. Provider Information'!$E$6="","",'A.1. Provider Information'!$E$6)</f>
        <v/>
      </c>
      <c r="E6" s="41" t="s">
        <v>6</v>
      </c>
      <c r="F6" s="494" t="str">
        <f>IF('A.1. Provider Information'!$G$6="","",'A.1. Provider Information'!$G$6)</f>
        <v/>
      </c>
      <c r="G6" s="495"/>
    </row>
    <row r="7" spans="1:12" ht="14.25" customHeight="1" thickBot="1" x14ac:dyDescent="0.25">
      <c r="A7" s="667" t="s">
        <v>8</v>
      </c>
      <c r="B7" s="668"/>
      <c r="C7" s="568" t="s">
        <v>217</v>
      </c>
      <c r="D7" s="358"/>
      <c r="E7" s="358"/>
      <c r="F7" s="358"/>
      <c r="G7" s="569"/>
      <c r="H7" s="13"/>
    </row>
    <row r="8" spans="1:12" ht="14.25" customHeight="1" thickBot="1" x14ac:dyDescent="0.25">
      <c r="A8" s="692" t="s">
        <v>218</v>
      </c>
      <c r="B8" s="692"/>
      <c r="C8" s="692"/>
      <c r="D8" s="692"/>
      <c r="E8" s="692"/>
      <c r="F8" s="692"/>
      <c r="G8" s="692"/>
    </row>
    <row r="9" spans="1:12" ht="14.25" customHeight="1" x14ac:dyDescent="0.2">
      <c r="A9" s="642" t="s">
        <v>219</v>
      </c>
      <c r="B9" s="643"/>
      <c r="C9" s="643"/>
      <c r="D9" s="643"/>
      <c r="E9" s="643"/>
      <c r="F9" s="643"/>
      <c r="G9" s="644"/>
    </row>
    <row r="10" spans="1:12" ht="3.75" customHeight="1" x14ac:dyDescent="0.2">
      <c r="A10" s="701" t="s">
        <v>220</v>
      </c>
      <c r="B10" s="702"/>
      <c r="C10" s="702"/>
      <c r="D10" s="702"/>
      <c r="E10" s="702"/>
      <c r="F10" s="702"/>
      <c r="G10" s="703"/>
    </row>
    <row r="11" spans="1:12" ht="14.25" customHeight="1" x14ac:dyDescent="0.2">
      <c r="A11" s="476" t="s">
        <v>221</v>
      </c>
      <c r="B11" s="477"/>
      <c r="C11" s="477"/>
      <c r="D11" s="477"/>
      <c r="E11" s="477"/>
      <c r="F11" s="477"/>
      <c r="G11" s="478"/>
    </row>
    <row r="12" spans="1:12" ht="90" customHeight="1" x14ac:dyDescent="0.2">
      <c r="A12" s="590" t="s">
        <v>55</v>
      </c>
      <c r="B12" s="591"/>
      <c r="C12" s="591"/>
      <c r="D12" s="17" t="s">
        <v>222</v>
      </c>
      <c r="E12" s="17" t="s">
        <v>223</v>
      </c>
      <c r="F12" s="17" t="s">
        <v>224</v>
      </c>
      <c r="G12" s="32" t="s">
        <v>225</v>
      </c>
      <c r="H12" s="134"/>
      <c r="I12" s="151"/>
      <c r="J12" s="151"/>
      <c r="K12" s="151"/>
      <c r="L12" s="151"/>
    </row>
    <row r="13" spans="1:12" ht="14.25" customHeight="1" x14ac:dyDescent="0.2">
      <c r="A13" s="278">
        <v>1</v>
      </c>
      <c r="B13" s="563" t="s">
        <v>331</v>
      </c>
      <c r="C13" s="564"/>
      <c r="D13" s="87" t="s">
        <v>43</v>
      </c>
      <c r="E13" s="85"/>
      <c r="F13" s="7">
        <f>'B.1. Trial Balance'!L13</f>
        <v>0</v>
      </c>
      <c r="G13" s="59">
        <f t="shared" ref="G13:G29" si="0">IF(SUM(E13)=0,0,F13/E13)</f>
        <v>0</v>
      </c>
    </row>
    <row r="14" spans="1:12" ht="14.25" customHeight="1" x14ac:dyDescent="0.2">
      <c r="A14" s="278">
        <v>2</v>
      </c>
      <c r="B14" s="563" t="s">
        <v>332</v>
      </c>
      <c r="C14" s="564"/>
      <c r="D14" s="87"/>
      <c r="E14" s="85"/>
      <c r="F14" s="7">
        <f>'B.1. Trial Balance'!L14</f>
        <v>0</v>
      </c>
      <c r="G14" s="59">
        <f t="shared" si="0"/>
        <v>0</v>
      </c>
    </row>
    <row r="15" spans="1:12" ht="14.25" customHeight="1" x14ac:dyDescent="0.2">
      <c r="A15" s="278">
        <v>3</v>
      </c>
      <c r="B15" s="563" t="s">
        <v>333</v>
      </c>
      <c r="C15" s="564"/>
      <c r="D15" s="87"/>
      <c r="E15" s="85"/>
      <c r="F15" s="7">
        <f>'B.1. Trial Balance'!L15</f>
        <v>0</v>
      </c>
      <c r="G15" s="59">
        <f t="shared" si="0"/>
        <v>0</v>
      </c>
    </row>
    <row r="16" spans="1:12" ht="14.25" customHeight="1" x14ac:dyDescent="0.2">
      <c r="A16" s="278">
        <v>4</v>
      </c>
      <c r="B16" s="563" t="s">
        <v>334</v>
      </c>
      <c r="C16" s="564"/>
      <c r="D16" s="87"/>
      <c r="E16" s="85"/>
      <c r="F16" s="7">
        <f>'B.1. Trial Balance'!L16</f>
        <v>0</v>
      </c>
      <c r="G16" s="59">
        <f t="shared" si="0"/>
        <v>0</v>
      </c>
    </row>
    <row r="17" spans="1:9" ht="14.25" customHeight="1" x14ac:dyDescent="0.2">
      <c r="A17" s="278">
        <v>5</v>
      </c>
      <c r="B17" s="563" t="s">
        <v>335</v>
      </c>
      <c r="C17" s="564"/>
      <c r="D17" s="87"/>
      <c r="E17" s="85"/>
      <c r="F17" s="7">
        <f>'B.1. Trial Balance'!L17</f>
        <v>0</v>
      </c>
      <c r="G17" s="59">
        <f t="shared" si="0"/>
        <v>0</v>
      </c>
    </row>
    <row r="18" spans="1:9" ht="14.25" customHeight="1" x14ac:dyDescent="0.2">
      <c r="A18" s="278">
        <v>6</v>
      </c>
      <c r="B18" s="563" t="s">
        <v>336</v>
      </c>
      <c r="C18" s="564"/>
      <c r="D18" s="87"/>
      <c r="E18" s="85"/>
      <c r="F18" s="7">
        <f>'B.1. Trial Balance'!L18</f>
        <v>0</v>
      </c>
      <c r="G18" s="59">
        <f t="shared" si="0"/>
        <v>0</v>
      </c>
    </row>
    <row r="19" spans="1:9" ht="14.25" customHeight="1" x14ac:dyDescent="0.2">
      <c r="A19" s="278">
        <v>7</v>
      </c>
      <c r="B19" s="563" t="s">
        <v>337</v>
      </c>
      <c r="C19" s="564"/>
      <c r="D19" s="87"/>
      <c r="E19" s="85"/>
      <c r="F19" s="7">
        <f>'B.1. Trial Balance'!L19</f>
        <v>0</v>
      </c>
      <c r="G19" s="59">
        <f t="shared" si="0"/>
        <v>0</v>
      </c>
    </row>
    <row r="20" spans="1:9" ht="14.25" customHeight="1" x14ac:dyDescent="0.2">
      <c r="A20" s="278">
        <v>8</v>
      </c>
      <c r="B20" s="563" t="s">
        <v>338</v>
      </c>
      <c r="C20" s="564"/>
      <c r="D20" s="87"/>
      <c r="E20" s="85"/>
      <c r="F20" s="7">
        <f>'B.1. Trial Balance'!L20</f>
        <v>0</v>
      </c>
      <c r="G20" s="59">
        <f t="shared" si="0"/>
        <v>0</v>
      </c>
      <c r="I20" s="131" t="s">
        <v>226</v>
      </c>
    </row>
    <row r="21" spans="1:9" ht="14.25" customHeight="1" x14ac:dyDescent="0.2">
      <c r="A21" s="278">
        <v>9</v>
      </c>
      <c r="B21" s="563" t="s">
        <v>339</v>
      </c>
      <c r="C21" s="564"/>
      <c r="D21" s="87"/>
      <c r="E21" s="85"/>
      <c r="F21" s="7">
        <f>'B.1. Trial Balance'!L21</f>
        <v>0</v>
      </c>
      <c r="G21" s="59">
        <f t="shared" si="0"/>
        <v>0</v>
      </c>
    </row>
    <row r="22" spans="1:9" ht="14.25" customHeight="1" x14ac:dyDescent="0.2">
      <c r="A22" s="278">
        <v>10</v>
      </c>
      <c r="B22" s="563" t="s">
        <v>340</v>
      </c>
      <c r="C22" s="564"/>
      <c r="D22" s="87"/>
      <c r="E22" s="85"/>
      <c r="F22" s="7">
        <f>'B.1. Trial Balance'!L22</f>
        <v>0</v>
      </c>
      <c r="G22" s="59">
        <f t="shared" si="0"/>
        <v>0</v>
      </c>
    </row>
    <row r="23" spans="1:9" ht="14.25" customHeight="1" x14ac:dyDescent="0.2">
      <c r="A23" s="278">
        <v>11</v>
      </c>
      <c r="B23" s="563" t="s">
        <v>341</v>
      </c>
      <c r="C23" s="564"/>
      <c r="D23" s="87"/>
      <c r="E23" s="85"/>
      <c r="F23" s="7">
        <f>'B.1. Trial Balance'!L23</f>
        <v>0</v>
      </c>
      <c r="G23" s="59">
        <f t="shared" si="0"/>
        <v>0</v>
      </c>
    </row>
    <row r="24" spans="1:9" ht="37.5" customHeight="1" x14ac:dyDescent="0.2">
      <c r="A24" s="278">
        <v>12</v>
      </c>
      <c r="B24" s="563" t="s">
        <v>372</v>
      </c>
      <c r="C24" s="564"/>
      <c r="D24" s="87"/>
      <c r="E24" s="85"/>
      <c r="F24" s="7">
        <f>'B.1. Trial Balance'!L24</f>
        <v>0</v>
      </c>
      <c r="G24" s="59">
        <f t="shared" si="0"/>
        <v>0</v>
      </c>
    </row>
    <row r="25" spans="1:9" ht="25.5" customHeight="1" x14ac:dyDescent="0.2">
      <c r="A25" s="278">
        <v>13</v>
      </c>
      <c r="B25" s="563" t="s">
        <v>407</v>
      </c>
      <c r="C25" s="564"/>
      <c r="D25" s="87"/>
      <c r="E25" s="85"/>
      <c r="F25" s="7">
        <f>'B.1. Trial Balance'!L25</f>
        <v>0</v>
      </c>
      <c r="G25" s="59">
        <f t="shared" si="0"/>
        <v>0</v>
      </c>
    </row>
    <row r="26" spans="1:9" ht="14.25" customHeight="1" x14ac:dyDescent="0.2">
      <c r="A26" s="278">
        <v>14</v>
      </c>
      <c r="B26" s="563" t="s">
        <v>342</v>
      </c>
      <c r="C26" s="564"/>
      <c r="D26" s="87"/>
      <c r="E26" s="85"/>
      <c r="F26" s="7">
        <f>'B.1. Trial Balance'!L26</f>
        <v>0</v>
      </c>
      <c r="G26" s="59">
        <f t="shared" si="0"/>
        <v>0</v>
      </c>
    </row>
    <row r="27" spans="1:9" ht="14.25" customHeight="1" x14ac:dyDescent="0.2">
      <c r="A27" s="278">
        <v>15</v>
      </c>
      <c r="B27" s="563" t="s">
        <v>405</v>
      </c>
      <c r="C27" s="564"/>
      <c r="D27" s="87"/>
      <c r="E27" s="85"/>
      <c r="F27" s="7">
        <f>'B.1. Trial Balance'!L27</f>
        <v>0</v>
      </c>
      <c r="G27" s="59">
        <f t="shared" si="0"/>
        <v>0</v>
      </c>
    </row>
    <row r="28" spans="1:9" ht="25.5" customHeight="1" x14ac:dyDescent="0.2">
      <c r="A28" s="278">
        <v>16</v>
      </c>
      <c r="B28" s="563" t="s">
        <v>443</v>
      </c>
      <c r="C28" s="564"/>
      <c r="D28" s="87" t="s">
        <v>227</v>
      </c>
      <c r="E28" s="85"/>
      <c r="F28" s="7">
        <f>'B.1. Trial Balance'!L28</f>
        <v>0</v>
      </c>
      <c r="G28" s="59">
        <f t="shared" si="0"/>
        <v>0</v>
      </c>
    </row>
    <row r="29" spans="1:9" ht="25.5" customHeight="1" thickBot="1" x14ac:dyDescent="0.25">
      <c r="A29" s="279">
        <v>17</v>
      </c>
      <c r="B29" s="555" t="s">
        <v>444</v>
      </c>
      <c r="C29" s="556"/>
      <c r="D29" s="87"/>
      <c r="E29" s="85"/>
      <c r="F29" s="75">
        <f>'B.1. Trial Balance'!L29</f>
        <v>0</v>
      </c>
      <c r="G29" s="76">
        <f t="shared" si="0"/>
        <v>0</v>
      </c>
    </row>
    <row r="30" spans="1:9" ht="25.5" customHeight="1" thickBot="1" x14ac:dyDescent="0.25">
      <c r="A30" s="281">
        <v>18</v>
      </c>
      <c r="B30" s="551" t="s">
        <v>445</v>
      </c>
      <c r="C30" s="691"/>
      <c r="D30" s="325">
        <f>SUM(D13:D29)</f>
        <v>0</v>
      </c>
      <c r="E30" s="71">
        <f>SUM(E13:E29)</f>
        <v>0</v>
      </c>
      <c r="F30" s="62">
        <f>'B.1. Trial Balance'!L30</f>
        <v>0</v>
      </c>
      <c r="G30" s="63">
        <f t="shared" ref="G30" si="1">IF(SUM(E30)=0,0,F30/E30)</f>
        <v>0</v>
      </c>
    </row>
    <row r="31" spans="1:9" ht="14.25" customHeight="1" thickBot="1" x14ac:dyDescent="0.25">
      <c r="A31" s="692" t="s">
        <v>228</v>
      </c>
      <c r="B31" s="692"/>
      <c r="C31" s="692"/>
      <c r="D31" s="692"/>
      <c r="E31" s="692"/>
      <c r="F31" s="692"/>
      <c r="G31" s="692"/>
    </row>
    <row r="32" spans="1:9" ht="14.25" customHeight="1" x14ac:dyDescent="0.2">
      <c r="A32" s="510" t="s">
        <v>229</v>
      </c>
      <c r="B32" s="511"/>
      <c r="C32" s="511"/>
      <c r="D32" s="511"/>
      <c r="E32" s="511"/>
      <c r="F32" s="511"/>
      <c r="G32" s="512"/>
    </row>
    <row r="33" spans="1:12" ht="90" customHeight="1" x14ac:dyDescent="0.2">
      <c r="A33" s="604" t="s">
        <v>55</v>
      </c>
      <c r="B33" s="605"/>
      <c r="C33" s="605"/>
      <c r="D33" s="9" t="s">
        <v>222</v>
      </c>
      <c r="E33" s="9" t="s">
        <v>223</v>
      </c>
      <c r="F33" s="9" t="s">
        <v>224</v>
      </c>
      <c r="G33" s="55" t="s">
        <v>225</v>
      </c>
      <c r="H33" s="134"/>
      <c r="I33" s="151"/>
      <c r="J33" s="151"/>
      <c r="K33" s="151"/>
      <c r="L33" s="151"/>
    </row>
    <row r="34" spans="1:12" ht="14.25" customHeight="1" x14ac:dyDescent="0.2">
      <c r="A34" s="282">
        <v>19</v>
      </c>
      <c r="B34" s="360" t="s">
        <v>446</v>
      </c>
      <c r="C34" s="416"/>
      <c r="D34" s="91" t="s">
        <v>68</v>
      </c>
      <c r="E34" s="85"/>
      <c r="F34" s="8">
        <f>'B.1. Trial Balance'!L34</f>
        <v>0</v>
      </c>
      <c r="G34" s="60">
        <f>IF(SUM(E34)=0,0,F34/E34)</f>
        <v>0</v>
      </c>
      <c r="I34" s="151"/>
      <c r="J34" s="151"/>
    </row>
    <row r="35" spans="1:12" ht="25.5" customHeight="1" thickBot="1" x14ac:dyDescent="0.25">
      <c r="A35" s="279">
        <v>20</v>
      </c>
      <c r="B35" s="457" t="s">
        <v>447</v>
      </c>
      <c r="C35" s="458"/>
      <c r="D35" s="92" t="s">
        <v>68</v>
      </c>
      <c r="E35" s="186"/>
      <c r="F35" s="75">
        <f>'B.1. Trial Balance'!L35</f>
        <v>0</v>
      </c>
      <c r="G35" s="76">
        <f>IF(SUM(E35)=0,0,F35/E35)</f>
        <v>0</v>
      </c>
      <c r="H35" s="134"/>
      <c r="I35" s="151"/>
      <c r="J35" s="151"/>
    </row>
    <row r="36" spans="1:12" ht="25.5" customHeight="1" thickBot="1" x14ac:dyDescent="0.25">
      <c r="A36" s="283">
        <v>21</v>
      </c>
      <c r="B36" s="459" t="s">
        <v>448</v>
      </c>
      <c r="C36" s="460"/>
      <c r="D36" s="93" t="s">
        <v>68</v>
      </c>
      <c r="E36" s="94">
        <f>SUM(E34:E35)</f>
        <v>0</v>
      </c>
      <c r="F36" s="77">
        <f>'B.1. Trial Balance'!L36</f>
        <v>0</v>
      </c>
      <c r="G36" s="78">
        <f>IF(SUM(E36)=0,0,F36/E36)</f>
        <v>0</v>
      </c>
      <c r="H36" s="151"/>
      <c r="I36" s="151"/>
      <c r="J36" s="151"/>
    </row>
    <row r="37" spans="1:12" ht="25.5" customHeight="1" thickTop="1" thickBot="1" x14ac:dyDescent="0.25">
      <c r="A37" s="253">
        <v>22</v>
      </c>
      <c r="B37" s="449" t="s">
        <v>449</v>
      </c>
      <c r="C37" s="450"/>
      <c r="D37" s="324">
        <f>SUM(D36,D30)</f>
        <v>0</v>
      </c>
      <c r="E37" s="61">
        <f>E30+E36</f>
        <v>0</v>
      </c>
      <c r="F37" s="62">
        <f>F30+F36</f>
        <v>0</v>
      </c>
      <c r="G37" s="63">
        <f>IF(SUM(E37)=0,0,F37/E37)</f>
        <v>0</v>
      </c>
    </row>
    <row r="38" spans="1:12" ht="15" customHeight="1" thickBot="1" x14ac:dyDescent="0.25">
      <c r="A38" s="699" t="s">
        <v>230</v>
      </c>
      <c r="B38" s="699"/>
      <c r="C38" s="699"/>
      <c r="D38" s="699"/>
      <c r="E38" s="699"/>
    </row>
    <row r="39" spans="1:12" ht="28.5" customHeight="1" x14ac:dyDescent="0.2">
      <c r="A39" s="693" t="s">
        <v>231</v>
      </c>
      <c r="B39" s="694"/>
      <c r="C39" s="694"/>
      <c r="D39" s="694"/>
      <c r="E39" s="695"/>
    </row>
    <row r="40" spans="1:12" ht="3" customHeight="1" thickBot="1" x14ac:dyDescent="0.25">
      <c r="A40" s="700" t="s">
        <v>232</v>
      </c>
      <c r="B40" s="700"/>
      <c r="C40" s="700"/>
      <c r="D40" s="700"/>
      <c r="E40" s="700"/>
    </row>
    <row r="41" spans="1:12" ht="14.25" customHeight="1" thickBot="1" x14ac:dyDescent="0.25">
      <c r="A41" s="696" t="s">
        <v>233</v>
      </c>
      <c r="B41" s="697"/>
      <c r="C41" s="697"/>
      <c r="D41" s="697"/>
      <c r="E41" s="698"/>
    </row>
    <row r="42" spans="1:12" ht="90" customHeight="1" x14ac:dyDescent="0.2">
      <c r="A42" s="578" t="s">
        <v>55</v>
      </c>
      <c r="B42" s="579"/>
      <c r="C42" s="579"/>
      <c r="D42" s="20" t="s">
        <v>222</v>
      </c>
      <c r="E42" s="21" t="s">
        <v>223</v>
      </c>
      <c r="G42" s="152"/>
      <c r="H42" s="134"/>
      <c r="I42" s="151"/>
      <c r="J42" s="151"/>
      <c r="K42" s="151"/>
      <c r="L42" s="151"/>
    </row>
    <row r="43" spans="1:12" ht="14.25" customHeight="1" x14ac:dyDescent="0.2">
      <c r="A43" s="278">
        <v>1</v>
      </c>
      <c r="B43" s="456" t="s">
        <v>331</v>
      </c>
      <c r="C43" s="452"/>
      <c r="D43" s="87"/>
      <c r="E43" s="83"/>
    </row>
    <row r="44" spans="1:12" ht="14.25" customHeight="1" x14ac:dyDescent="0.2">
      <c r="A44" s="278">
        <v>2</v>
      </c>
      <c r="B44" s="456" t="s">
        <v>332</v>
      </c>
      <c r="C44" s="452"/>
      <c r="D44" s="87"/>
      <c r="E44" s="83"/>
    </row>
    <row r="45" spans="1:12" ht="14.25" customHeight="1" x14ac:dyDescent="0.2">
      <c r="A45" s="278">
        <v>3</v>
      </c>
      <c r="B45" s="456" t="s">
        <v>333</v>
      </c>
      <c r="C45" s="452"/>
      <c r="D45" s="87"/>
      <c r="E45" s="83"/>
    </row>
    <row r="46" spans="1:12" ht="14.25" customHeight="1" x14ac:dyDescent="0.2">
      <c r="A46" s="278">
        <v>4</v>
      </c>
      <c r="B46" s="456" t="s">
        <v>334</v>
      </c>
      <c r="C46" s="452"/>
      <c r="D46" s="87"/>
      <c r="E46" s="83"/>
    </row>
    <row r="47" spans="1:12" ht="14.25" customHeight="1" x14ac:dyDescent="0.2">
      <c r="A47" s="278">
        <v>5</v>
      </c>
      <c r="B47" s="456" t="s">
        <v>335</v>
      </c>
      <c r="C47" s="452"/>
      <c r="D47" s="87"/>
      <c r="E47" s="83"/>
    </row>
    <row r="48" spans="1:12" ht="14.25" customHeight="1" x14ac:dyDescent="0.2">
      <c r="A48" s="278">
        <v>6</v>
      </c>
      <c r="B48" s="456" t="s">
        <v>336</v>
      </c>
      <c r="C48" s="452"/>
      <c r="D48" s="87"/>
      <c r="E48" s="83"/>
    </row>
    <row r="49" spans="1:12" ht="14.25" customHeight="1" x14ac:dyDescent="0.2">
      <c r="A49" s="278">
        <v>7</v>
      </c>
      <c r="B49" s="456" t="s">
        <v>337</v>
      </c>
      <c r="C49" s="452"/>
      <c r="D49" s="87"/>
      <c r="E49" s="83"/>
    </row>
    <row r="50" spans="1:12" ht="14.25" customHeight="1" x14ac:dyDescent="0.2">
      <c r="A50" s="278">
        <v>8</v>
      </c>
      <c r="B50" s="456" t="s">
        <v>338</v>
      </c>
      <c r="C50" s="452"/>
      <c r="D50" s="87"/>
      <c r="E50" s="83"/>
    </row>
    <row r="51" spans="1:12" ht="14.25" customHeight="1" x14ac:dyDescent="0.2">
      <c r="A51" s="278">
        <v>9</v>
      </c>
      <c r="B51" s="456" t="s">
        <v>339</v>
      </c>
      <c r="C51" s="452"/>
      <c r="D51" s="87"/>
      <c r="E51" s="83"/>
    </row>
    <row r="52" spans="1:12" ht="14.25" customHeight="1" x14ac:dyDescent="0.2">
      <c r="A52" s="278">
        <v>10</v>
      </c>
      <c r="B52" s="456" t="s">
        <v>340</v>
      </c>
      <c r="C52" s="452"/>
      <c r="D52" s="87"/>
      <c r="E52" s="83"/>
    </row>
    <row r="53" spans="1:12" ht="14.25" customHeight="1" x14ac:dyDescent="0.2">
      <c r="A53" s="278">
        <v>11</v>
      </c>
      <c r="B53" s="456" t="s">
        <v>341</v>
      </c>
      <c r="C53" s="452"/>
      <c r="D53" s="87"/>
      <c r="E53" s="83"/>
    </row>
    <row r="54" spans="1:12" ht="37.5" customHeight="1" x14ac:dyDescent="0.2">
      <c r="A54" s="278">
        <v>12</v>
      </c>
      <c r="B54" s="456" t="s">
        <v>372</v>
      </c>
      <c r="C54" s="452"/>
      <c r="D54" s="87"/>
      <c r="E54" s="83"/>
    </row>
    <row r="55" spans="1:12" ht="25.5" customHeight="1" x14ac:dyDescent="0.2">
      <c r="A55" s="278">
        <v>13</v>
      </c>
      <c r="B55" s="456" t="s">
        <v>407</v>
      </c>
      <c r="C55" s="452"/>
      <c r="D55" s="87"/>
      <c r="E55" s="83"/>
    </row>
    <row r="56" spans="1:12" ht="14.25" customHeight="1" x14ac:dyDescent="0.2">
      <c r="A56" s="278">
        <v>14</v>
      </c>
      <c r="B56" s="456" t="s">
        <v>342</v>
      </c>
      <c r="C56" s="452"/>
      <c r="D56" s="87"/>
      <c r="E56" s="83"/>
    </row>
    <row r="57" spans="1:12" ht="14.25" customHeight="1" x14ac:dyDescent="0.2">
      <c r="A57" s="278">
        <v>15</v>
      </c>
      <c r="B57" s="456" t="s">
        <v>405</v>
      </c>
      <c r="C57" s="452"/>
      <c r="D57" s="87"/>
      <c r="E57" s="83"/>
    </row>
    <row r="58" spans="1:12" ht="25.5" customHeight="1" x14ac:dyDescent="0.2">
      <c r="A58" s="278">
        <v>16</v>
      </c>
      <c r="B58" s="456" t="s">
        <v>443</v>
      </c>
      <c r="C58" s="452"/>
      <c r="D58" s="87"/>
      <c r="E58" s="83"/>
    </row>
    <row r="59" spans="1:12" ht="25.5" customHeight="1" thickBot="1" x14ac:dyDescent="0.25">
      <c r="A59" s="279">
        <v>17</v>
      </c>
      <c r="B59" s="457" t="s">
        <v>444</v>
      </c>
      <c r="C59" s="458"/>
      <c r="D59" s="87"/>
      <c r="E59" s="83"/>
    </row>
    <row r="60" spans="1:12" ht="25.5" customHeight="1" thickBot="1" x14ac:dyDescent="0.25">
      <c r="A60" s="281">
        <v>18</v>
      </c>
      <c r="B60" s="466" t="s">
        <v>445</v>
      </c>
      <c r="C60" s="467"/>
      <c r="D60" s="325">
        <f>SUM(D43:D59)</f>
        <v>0</v>
      </c>
      <c r="E60" s="72">
        <f>SUM(E43:E59)</f>
        <v>0</v>
      </c>
    </row>
    <row r="61" spans="1:12" ht="14.25" customHeight="1" thickBot="1" x14ac:dyDescent="0.25">
      <c r="A61" s="516" t="s">
        <v>234</v>
      </c>
      <c r="B61" s="516"/>
      <c r="C61" s="516"/>
      <c r="D61" s="516"/>
      <c r="E61" s="516"/>
    </row>
    <row r="62" spans="1:12" ht="14.25" customHeight="1" x14ac:dyDescent="0.2">
      <c r="A62" s="510" t="s">
        <v>235</v>
      </c>
      <c r="B62" s="511"/>
      <c r="C62" s="511"/>
      <c r="D62" s="511"/>
      <c r="E62" s="512"/>
    </row>
    <row r="63" spans="1:12" ht="90" customHeight="1" x14ac:dyDescent="0.2">
      <c r="A63" s="604" t="s">
        <v>55</v>
      </c>
      <c r="B63" s="605"/>
      <c r="C63" s="605"/>
      <c r="D63" s="9" t="s">
        <v>222</v>
      </c>
      <c r="E63" s="55" t="s">
        <v>223</v>
      </c>
      <c r="H63" s="134"/>
      <c r="I63" s="151"/>
      <c r="J63" s="151"/>
      <c r="K63" s="151"/>
      <c r="L63" s="151"/>
    </row>
    <row r="64" spans="1:12" ht="14.25" customHeight="1" x14ac:dyDescent="0.2">
      <c r="A64" s="243">
        <v>19</v>
      </c>
      <c r="B64" s="360" t="s">
        <v>334</v>
      </c>
      <c r="C64" s="416"/>
      <c r="D64" s="355" t="s">
        <v>68</v>
      </c>
      <c r="E64" s="83"/>
    </row>
    <row r="65" spans="1:6" ht="25.5" customHeight="1" thickBot="1" x14ac:dyDescent="0.25">
      <c r="A65" s="250">
        <v>20</v>
      </c>
      <c r="B65" s="457" t="s">
        <v>447</v>
      </c>
      <c r="C65" s="458"/>
      <c r="D65" s="92" t="s">
        <v>68</v>
      </c>
      <c r="E65" s="190"/>
    </row>
    <row r="66" spans="1:6" ht="25.5" customHeight="1" thickBot="1" x14ac:dyDescent="0.25">
      <c r="A66" s="251">
        <v>21</v>
      </c>
      <c r="B66" s="459" t="s">
        <v>448</v>
      </c>
      <c r="C66" s="460"/>
      <c r="D66" s="93" t="s">
        <v>68</v>
      </c>
      <c r="E66" s="188">
        <f>SUM(E64:E65)</f>
        <v>0</v>
      </c>
    </row>
    <row r="67" spans="1:6" ht="25.5" customHeight="1" thickTop="1" thickBot="1" x14ac:dyDescent="0.25">
      <c r="A67" s="252">
        <v>22</v>
      </c>
      <c r="B67" s="449" t="s">
        <v>449</v>
      </c>
      <c r="C67" s="450"/>
      <c r="D67" s="324">
        <f>SUM(D66,D60)</f>
        <v>0</v>
      </c>
      <c r="E67" s="189">
        <f>E60+E66</f>
        <v>0</v>
      </c>
    </row>
    <row r="68" spans="1:6" ht="14.25" customHeight="1" x14ac:dyDescent="0.2">
      <c r="A68" s="652" t="str">
        <f>'A.1. Provider Information'!$A$96</f>
        <v>OMB #0398-1148   CMS-10398 (#43)</v>
      </c>
      <c r="B68" s="652"/>
      <c r="C68" s="652"/>
      <c r="D68" s="652"/>
      <c r="E68" s="652"/>
      <c r="F68" s="201"/>
    </row>
    <row r="69" spans="1:6" ht="14.25" customHeight="1" x14ac:dyDescent="0.2">
      <c r="A69" s="534" t="s">
        <v>48</v>
      </c>
      <c r="B69" s="535"/>
      <c r="C69" s="535"/>
      <c r="D69" s="535"/>
      <c r="E69" s="385"/>
    </row>
    <row r="70" spans="1:6" ht="14.25" customHeight="1" x14ac:dyDescent="0.2"/>
    <row r="71" spans="1:6" ht="14.25" customHeight="1" x14ac:dyDescent="0.2"/>
    <row r="72" spans="1:6" ht="14.25" customHeight="1" x14ac:dyDescent="0.2"/>
    <row r="73" spans="1:6" ht="14.25" customHeight="1" x14ac:dyDescent="0.2"/>
    <row r="74" spans="1:6" ht="14.25" customHeight="1" x14ac:dyDescent="0.2"/>
  </sheetData>
  <sheetProtection algorithmName="SHA-512" hashValue="4J2pue6oU+V05Ai+Ps59KQqnuNao2uPtFTruFGQu9CjLvaMdP7kJyW81HWKHYdBJkzg6Z9AtnHbGMqx18FhCxA==" saltValue="QEjhueYGe6UabV7tg0TOGA==" spinCount="100000" sheet="1" formatColumns="0"/>
  <customSheetViews>
    <customSheetView guid="{E2D1A495-8887-4962-A155-52A1ACC89596}" showPageBreaks="1" showGridLines="0" printArea="1">
      <selection activeCell="H3" sqref="H3"/>
      <rowBreaks count="1" manualBreakCount="1">
        <brk id="32" min="1" max="7" man="1"/>
      </rowBreaks>
      <pageMargins left="0" right="0" top="0" bottom="0" header="0" footer="0"/>
      <pageSetup scale="95" orientation="portrait" r:id="rId1"/>
    </customSheetView>
  </customSheetViews>
  <mergeCells count="74">
    <mergeCell ref="A1:G1"/>
    <mergeCell ref="A9:G9"/>
    <mergeCell ref="A12:C12"/>
    <mergeCell ref="A11:G11"/>
    <mergeCell ref="C3:G3"/>
    <mergeCell ref="C4:G4"/>
    <mergeCell ref="F5:G5"/>
    <mergeCell ref="F6:G6"/>
    <mergeCell ref="A2:G2"/>
    <mergeCell ref="A8:G8"/>
    <mergeCell ref="A10:G10"/>
    <mergeCell ref="C7:G7"/>
    <mergeCell ref="A3:B3"/>
    <mergeCell ref="A4:B4"/>
    <mergeCell ref="A5:B5"/>
    <mergeCell ref="A6:B6"/>
    <mergeCell ref="A69:E69"/>
    <mergeCell ref="A39:E39"/>
    <mergeCell ref="A41:E41"/>
    <mergeCell ref="A42:C42"/>
    <mergeCell ref="A32:G32"/>
    <mergeCell ref="A68:E68"/>
    <mergeCell ref="A61:E61"/>
    <mergeCell ref="A38:E38"/>
    <mergeCell ref="A40:E40"/>
    <mergeCell ref="B43:C43"/>
    <mergeCell ref="B44:C44"/>
    <mergeCell ref="B45:C45"/>
    <mergeCell ref="B46:C46"/>
    <mergeCell ref="B37:C37"/>
    <mergeCell ref="B48:C48"/>
    <mergeCell ref="B49:C49"/>
    <mergeCell ref="A7:B7"/>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47:C47"/>
    <mergeCell ref="A31:G31"/>
    <mergeCell ref="A33:C33"/>
    <mergeCell ref="B34:C34"/>
    <mergeCell ref="B35:C35"/>
    <mergeCell ref="B36:C36"/>
    <mergeCell ref="B50:C50"/>
    <mergeCell ref="B51:C51"/>
    <mergeCell ref="B52:C52"/>
    <mergeCell ref="B53:C53"/>
    <mergeCell ref="B54:C54"/>
    <mergeCell ref="B55:C55"/>
    <mergeCell ref="B56:C56"/>
    <mergeCell ref="B65:C65"/>
    <mergeCell ref="B66:C66"/>
    <mergeCell ref="B67:C67"/>
    <mergeCell ref="B57:C57"/>
    <mergeCell ref="B58:C58"/>
    <mergeCell ref="B59:C59"/>
    <mergeCell ref="B60:C60"/>
    <mergeCell ref="B64:C64"/>
    <mergeCell ref="A63:C63"/>
    <mergeCell ref="A62:E62"/>
  </mergeCells>
  <conditionalFormatting sqref="A13:B28 A34:B36 I34:J36 A43:B58 A64:B66">
    <cfRule type="expression" dxfId="94" priority="8">
      <formula>TEXT(#REF!,"0000")="TRUE"</formula>
    </cfRule>
  </conditionalFormatting>
  <conditionalFormatting sqref="C5:D5">
    <cfRule type="expression" dxfId="93" priority="1">
      <formula>#REF!</formula>
    </cfRule>
  </conditionalFormatting>
  <conditionalFormatting sqref="D6">
    <cfRule type="expression" dxfId="92" priority="2">
      <formula>TEXT(#REF!,"0000")="TRUE"</formula>
    </cfRule>
  </conditionalFormatting>
  <conditionalFormatting sqref="H36">
    <cfRule type="expression" dxfId="91" priority="3">
      <formula>TEXT(#REF!,"0000")="TRUE"</formula>
    </cfRule>
  </conditionalFormatting>
  <dataValidations xWindow="363" yWindow="850" count="102">
    <dataValidation allowBlank="1" showInputMessage="1" showErrorMessage="1" promptTitle="Total Provided Services" prompt="Enter the total number of CCBHC services provided by the DCO." sqref="E34" xr:uid="{00000000-0002-0000-0900-000000000000}"/>
    <dataValidation allowBlank="1" showInputMessage="1" showErrorMessage="1" promptTitle="Total Provided Services" prompt="Enter the total number of CCBHC services provided to all patients by general practice. See Cost Report Instructions for additional details." sqref="E28" xr:uid="{00000000-0002-0000-0900-000001000000}"/>
    <dataValidation allowBlank="1" showInputMessage="1" showErrorMessage="1" promptTitle="Total Provided Services" prompt="Enter the total number of services provided by occupational therapist for CCBHC services furnished to all patients. See Cost Report Instructions for additional details." sqref="E26" xr:uid="{00000000-0002-0000-0900-000002000000}"/>
    <dataValidation allowBlank="1" showInputMessage="1" showErrorMessage="1" promptTitle="Total Provided Services" prompt="Enter the total number of services provided by licensed marriage and family therapist for CCBHC services furnished to all patients. See Cost Report Instructions for additional details." sqref="E25" xr:uid="{00000000-0002-0000-0900-000003000000}"/>
    <dataValidation allowBlank="1" showInputMessage="1" showErrorMessage="1" promptTitle="Total Provided Services" prompt="Enter the total number of services provided by mental health professional (trained and credentialed for psychological testing) for CCBHC services furnished to all patients. See Cost Report Instructions for additional details." sqref="E24" xr:uid="{00000000-0002-0000-0900-000004000000}"/>
    <dataValidation allowBlank="1" showInputMessage="1" showErrorMessage="1" promptTitle="Total Provided Services" prompt="Enter the total number of services provided by family support specialist for CCBHC services furnished to all patients. See Cost Report Instructions for additional details." sqref="E21" xr:uid="{00000000-0002-0000-0900-000005000000}"/>
    <dataValidation allowBlank="1" showInputMessage="1" showErrorMessage="1" promptTitle="Total Provided Services" prompt="Enter the total number of services provided by licensed mental health counselor for CCBHC services furnished to all patients. See Cost Report Instructions for additional details." sqref="E23" xr:uid="{00000000-0002-0000-0900-000006000000}"/>
    <dataValidation allowBlank="1" showInputMessage="1" showErrorMessage="1" promptTitle="Total Provided Services" prompt="Enter the total number of services provided by licensed clinical social worker for CCBHC services furnished to all patients. See Cost Report Instructions for additional details." sqref="E22" xr:uid="{00000000-0002-0000-0900-000007000000}"/>
    <dataValidation allowBlank="1" showInputMessage="1" showErrorMessage="1" promptTitle="Total Provided Services" prompt="Enter the total number of services provided by peer specialist for CCBHC services furnished to all patients. See Cost Report Instructions for additional details." sqref="E20" xr:uid="{00000000-0002-0000-0900-000008000000}"/>
    <dataValidation allowBlank="1" showInputMessage="1" showErrorMessage="1" promptTitle="Total Provided Services" prompt="Enter the total number of services provided by recovery coach for CCBHC services furnished to all patients. See Cost Report Instructions for additional details." sqref="E19" xr:uid="{00000000-0002-0000-0900-000009000000}"/>
    <dataValidation allowBlank="1" showInputMessage="1" showErrorMessage="1" promptTitle="Total Provided Services" prompt="Enter the total number of services provided by case manager for CCBHC services furnished to all patients. See Cost Report Instructions for additional details." sqref="E18" xr:uid="{00000000-0002-0000-0900-00000A000000}"/>
    <dataValidation allowBlank="1" showInputMessage="1" showErrorMessage="1" promptTitle="Total Provided Services" prompt="Enter the total number of services provided by substance abuse specialist for CCBHC services furnished to all patients. See Cost Report Instructions for additional details." sqref="E17" xr:uid="{00000000-0002-0000-0900-00000B000000}"/>
    <dataValidation allowBlank="1" showInputMessage="1" showErrorMessage="1" promptTitle="Total Provided Services" prompt="Enter the total number of services provided by adolescent psychiatrist for CCBHC services furnished to all patients. See Cost Report Instructions for additional details." sqref="E16" xr:uid="{00000000-0002-0000-0900-00000C000000}"/>
    <dataValidation allowBlank="1" showInputMessage="1" showErrorMessage="1" promptTitle="Total Provided Services" prompt="Enter the total number of services provided by child psychiatrist for CCBHC services furnished to all patients. See Cost Report Instructions for additional details." sqref="E15" xr:uid="{00000000-0002-0000-0900-00000D000000}"/>
    <dataValidation allowBlank="1" showInputMessage="1" showErrorMessage="1" promptTitle="Total Provided Services" prompt="Enter the total number of services provided by psychiatric nurse for CCBHC services furnished to all patients. See Cost Report Instructions for additional details." sqref="E14" xr:uid="{00000000-0002-0000-0900-00000E000000}"/>
    <dataValidation allowBlank="1" showInputMessage="1" showErrorMessage="1" promptTitle="Total Provided Services" prompt="Enter the total number of services provided by psychiatrist for CCBHC services furnished to all patients. See Cost Report Instructions for additional details." sqref="E13" xr:uid="{00000000-0002-0000-0900-00000F000000}"/>
    <dataValidation allowBlank="1" showInputMessage="1" showErrorMessage="1" promptTitle="Total Provided Services" prompt="Enter the subtotal of services provided by other staff _x000a_not already included for CCBHC services furnished to all patients (specify details in Comments tab). See Cost Report Instructions for additional details." sqref="E29" xr:uid="{00000000-0002-0000-0900-000010000000}"/>
    <dataValidation allowBlank="1" showInputMessage="1" showErrorMessage="1" promptTitle="Total Provided Services" prompt="Enter the total number of services provided by interpreter or linguistic counselor for CCBHC services furnished to all patients. See Cost Report Instructions for additional details." sqref="E27" xr:uid="{00000000-0002-0000-0900-000011000000}"/>
    <dataValidation allowBlank="1" showInputMessage="1" showErrorMessage="1" promptTitle="Total DCO Site Provided Services" prompt="Enter the total number of CCBHC services provided by the DCO." sqref="E64" xr:uid="{00000000-0002-0000-0900-000012000000}"/>
    <dataValidation allowBlank="1" showInputMessage="1" showErrorMessage="1" promptTitle="Number of FTE Staff" prompt="Enter the number of full time equivalent (FTE) general practice (performing CCBHC services)." sqref="D28" xr:uid="{00000000-0002-0000-0900-000013000000}"/>
    <dataValidation allowBlank="1" showInputMessage="1" showErrorMessage="1" promptTitle="Number of FTE Staff" prompt="Enter the number of full time equivalent (FTE) psychiatrist." sqref="D13" xr:uid="{00000000-0002-0000-0900-000014000000}"/>
    <dataValidation allowBlank="1" showInputMessage="1" showErrorMessage="1" promptTitle="Number of FTE Staff" prompt="Enter the number of full time equivalent (FTE) child psychiatrist." sqref="D15" xr:uid="{00000000-0002-0000-0900-000015000000}"/>
    <dataValidation allowBlank="1" showInputMessage="1" showErrorMessage="1" promptTitle="Number of FTE Staff" prompt="Enter the number of full time equivalent (FTE) adolescent psychiatrist." sqref="D16" xr:uid="{00000000-0002-0000-0900-000016000000}"/>
    <dataValidation allowBlank="1" showInputMessage="1" showErrorMessage="1" promptTitle="Number of FTE Staff" prompt="Enter the number of full time equivalent (FTE) substance abuse specialist." sqref="D17" xr:uid="{00000000-0002-0000-0900-000017000000}"/>
    <dataValidation allowBlank="1" showInputMessage="1" showErrorMessage="1" promptTitle="Number of FTE Staff" prompt="Enter the number of full time equivalent (FTE) case manager." sqref="D18" xr:uid="{00000000-0002-0000-0900-000018000000}"/>
    <dataValidation allowBlank="1" showInputMessage="1" showErrorMessage="1" promptTitle="Number of FTE Staff" prompt="Enter the number of full time equivalent (FTE) recovery coach." sqref="D19" xr:uid="{00000000-0002-0000-0900-000019000000}"/>
    <dataValidation allowBlank="1" showInputMessage="1" showErrorMessage="1" promptTitle="Number of FTE Staff" prompt="Enter the number of full time equivalent (FTE) peer specialist." sqref="D20" xr:uid="{00000000-0002-0000-0900-00001A000000}"/>
    <dataValidation allowBlank="1" showInputMessage="1" showErrorMessage="1" promptTitle="Number of FTE Staff" prompt="Enter the number of full time equivalent (FTE) family support specialist." sqref="D21" xr:uid="{00000000-0002-0000-0900-00001B000000}"/>
    <dataValidation allowBlank="1" showInputMessage="1" showErrorMessage="1" promptTitle="Number of FTE Staff" prompt="Enter the number of full time equivalent (FTE) licensed clinical social worker." sqref="D22" xr:uid="{00000000-0002-0000-0900-00001C000000}"/>
    <dataValidation allowBlank="1" showInputMessage="1" showErrorMessage="1" promptTitle="Number of FTE Staff" prompt="Enter the number of full time equivalent (FTE) licensed mental health counselor." sqref="D23" xr:uid="{00000000-0002-0000-0900-00001D000000}"/>
    <dataValidation allowBlank="1" showInputMessage="1" showErrorMessage="1" promptTitle="Number of FTE Staff" prompt="Enter the number of full time equivalent (FTE) psychiatric nurse." sqref="D14" xr:uid="{00000000-0002-0000-0900-00001E000000}"/>
    <dataValidation allowBlank="1" showInputMessage="1" showErrorMessage="1" promptTitle="Number of FTE Staff" prompt="Enter the number of full time equivalent (FTE) Interpreters or linguistic counselor." sqref="D27" xr:uid="{00000000-0002-0000-0900-00001F000000}"/>
    <dataValidation allowBlank="1" showInputMessage="1" showErrorMessage="1" promptTitle="Number of FTE Staff" prompt="Enter the number of full time equivalent (FTE) occupational therapist." sqref="D26" xr:uid="{00000000-0002-0000-0900-000020000000}"/>
    <dataValidation allowBlank="1" showInputMessage="1" showErrorMessage="1" promptTitle="Number of FTE Staff" prompt="Enter the number of full time equivalent (FTE) licensed marriage and family therapist." sqref="D25" xr:uid="{00000000-0002-0000-0900-000021000000}"/>
    <dataValidation allowBlank="1" showInputMessage="1" showErrorMessage="1" promptTitle="Number of FTE Staff" prompt="Enter the number of full time equivalent (FTE) mental health professional (trained and credentialed for psychological testing)." sqref="D24" xr:uid="{00000000-0002-0000-0900-000022000000}"/>
    <dataValidation allowBlank="1" showInputMessage="1" showErrorMessage="1" promptTitle="Number of  Site FTE Staff" prompt="Enter the number of site full time equivalent (FTE) general practice (performing CCBHC services)." sqref="D58" xr:uid="{00000000-0002-0000-0900-000023000000}"/>
    <dataValidation allowBlank="1" showInputMessage="1" showErrorMessage="1" promptTitle="Number of Site FTE Staff" prompt="Enter the number of site full time equivalent (FTE) psychiatrist." sqref="D43" xr:uid="{00000000-0002-0000-0900-000024000000}"/>
    <dataValidation allowBlank="1" showInputMessage="1" showErrorMessage="1" promptTitle="Number of Site FTE Staff" prompt="Enter the number of site full time equivalent (FTE) psychiatric nurse." sqref="D44" xr:uid="{00000000-0002-0000-0900-000025000000}"/>
    <dataValidation allowBlank="1" showInputMessage="1" showErrorMessage="1" promptTitle="Number of Site FTE Staff" prompt="Enter the number of site full time equivalent (FTE) child psychiatrist." sqref="D45" xr:uid="{00000000-0002-0000-0900-000026000000}"/>
    <dataValidation allowBlank="1" showInputMessage="1" showErrorMessage="1" promptTitle="Number of Site FTE Staff" prompt="Enter the number of site full time equivalent (FTE) adolescent psychiatrist." sqref="D46" xr:uid="{00000000-0002-0000-0900-000027000000}"/>
    <dataValidation allowBlank="1" showInputMessage="1" showErrorMessage="1" promptTitle="Number of Site FTE Staff" prompt="Enter the number of site full time equivalent (FTE) substance abuse specialist." sqref="D47" xr:uid="{00000000-0002-0000-0900-000028000000}"/>
    <dataValidation allowBlank="1" showInputMessage="1" showErrorMessage="1" promptTitle="Number of Site FTE Staff" prompt="Enter the number of site full time equivalent (FTE) case manager." sqref="D48" xr:uid="{00000000-0002-0000-0900-000029000000}"/>
    <dataValidation allowBlank="1" showInputMessage="1" showErrorMessage="1" promptTitle="Number of Site FTE Staff" prompt="Enter the number of site full time equivalent (FTE) recovery coach." sqref="D49" xr:uid="{00000000-0002-0000-0900-00002A000000}"/>
    <dataValidation allowBlank="1" showInputMessage="1" showErrorMessage="1" promptTitle="Number of Site FTE Staff" prompt="Enter the number of site full time equivalent (FTE) peer specialist." sqref="D50" xr:uid="{00000000-0002-0000-0900-00002B000000}"/>
    <dataValidation allowBlank="1" showInputMessage="1" showErrorMessage="1" promptTitle="Number of Site FTE Staff" prompt="Enter the number of site full time equivalent (FTE) family support specialist." sqref="D51" xr:uid="{00000000-0002-0000-0900-00002C000000}"/>
    <dataValidation allowBlank="1" showInputMessage="1" showErrorMessage="1" promptTitle="Number of Site FTE Staff" prompt="Enter the number of site full time equivalent (FTE) licensed clinical social worker." sqref="D52" xr:uid="{00000000-0002-0000-0900-00002D000000}"/>
    <dataValidation allowBlank="1" showInputMessage="1" showErrorMessage="1" promptTitle="Number of Site FTE Staff" prompt="Enter the number of site full time equivalent (FTE) licensed mental health counselor." sqref="D53" xr:uid="{00000000-0002-0000-0900-00002E000000}"/>
    <dataValidation allowBlank="1" showInputMessage="1" showErrorMessage="1" promptTitle="Number of Site FTE Staff" prompt="Enter the number of site full time equivalent (FTE) mental health professional (trained and credentialed for psychological testing)." sqref="D54" xr:uid="{00000000-0002-0000-0900-00002F000000}"/>
    <dataValidation allowBlank="1" showInputMessage="1" showErrorMessage="1" promptTitle="Number of Site FTE Staff" prompt="Enter the number of site full time equivalent (FTE) licensed marriage and family therapist." sqref="D55" xr:uid="{00000000-0002-0000-0900-000030000000}"/>
    <dataValidation allowBlank="1" showInputMessage="1" showErrorMessage="1" promptTitle="Number of Site FTE Staff" prompt="Enter the number of site full time equivalent (FTE) occupational therapist." sqref="D56" xr:uid="{00000000-0002-0000-0900-000031000000}"/>
    <dataValidation allowBlank="1" showInputMessage="1" showErrorMessage="1" promptTitle="Number of Site FTE Staff" prompt="Enter the number of site full time equivalent (FTE) Interpreters or linguistic counselor." sqref="D57" xr:uid="{00000000-0002-0000-0900-000032000000}"/>
    <dataValidation allowBlank="1" showInputMessage="1" showErrorMessage="1" promptTitle="Number of FTE Staff" prompt="Enter the subtotal of full time equivalent (FTE) staff for all other staff services (specify details in Comments tab)." sqref="D29" xr:uid="{00000000-0002-0000-0900-000033000000}"/>
    <dataValidation allowBlank="1" showInputMessage="1" showErrorMessage="1" promptTitle="Total Provided Services" prompt="Enter the subtotal of all other CCBHC services provided (specify details in Comments tab)." sqref="E35" xr:uid="{00000000-0002-0000-0900-000034000000}"/>
    <dataValidation allowBlank="1" showInputMessage="1" showErrorMessage="1" promptTitle="Number of Site FTE Staff" prompt="Enter the subtotal for all other appropriate site full time equivalent (FTE) staff not listed on lines 1 through 16 above (specify details in Comments tab)." sqref="D59" xr:uid="{00000000-0002-0000-0900-000035000000}"/>
    <dataValidation allowBlank="1" showInputMessage="1" showErrorMessage="1" promptTitle="Total Site Provided Services" prompt="Enter the subtotal of services provided by all other appropriate site staff not listed on lines 1 through 16 above (specify details in Comments tab)." sqref="E59" xr:uid="{00000000-0002-0000-0900-000036000000}"/>
    <dataValidation allowBlank="1" showInputMessage="1" showErrorMessage="1" promptTitle="Total DCO Site Provided Services" prompt="Enter the subtotal of all other CCBHC services provided by the DCO (specify details in Comments tab)." sqref="E65" xr:uid="{00000000-0002-0000-0900-000037000000}"/>
    <dataValidation allowBlank="1" showInputMessage="1" showErrorMessage="1" promptTitle="Number of FTE Staff" prompt="This auto populates the subtotal of full time equivalent (FTE) for all staff services (sum of lines 1 through 17)." sqref="D30" xr:uid="{00000000-0002-0000-0900-000038000000}"/>
    <dataValidation allowBlank="1" showInputMessage="1" showErrorMessage="1" promptTitle="Subtotal Provided Services" prompt="This auto populates the the subtotal of services provided by staff (sum of lines 1 through 17). " sqref="E30" xr:uid="{00000000-0002-0000-0900-000039000000}"/>
    <dataValidation allowBlank="1" showInputMessage="1" showErrorMessage="1" promptTitle="Subtotal Non-Staff Services" prompt="This auto populates the subtotal of all CCBHC services provided under agreement (sum of lines 19 and 20)." sqref="E36" xr:uid="{00000000-0002-0000-0900-00003A000000}"/>
    <dataValidation allowBlank="1" showInputMessage="1" showErrorMessage="1" promptTitle="Total Services" prompt="This auto populates the total number of CCBHC services provided by staff and under agreement with the DCO (sum of lines 18 and 21)." sqref="E37" xr:uid="{00000000-0002-0000-0900-00003B000000}"/>
    <dataValidation allowBlank="1" showInputMessage="1" showErrorMessage="1" promptTitle="Direct Costs from Trial Balance" prompt="The direct cost for CCBHC staff is auto populated from the Trial Balance tab, column 9." sqref="F13:F28" xr:uid="{00000000-0002-0000-0900-00003C000000}"/>
    <dataValidation allowBlank="1" showInputMessage="1" showErrorMessage="1" promptTitle="Direct Costs from Trial Balance" prompt="The subtotal of direct cost for other staff services is auto populated from the Trial Balance tab, column 9." sqref="F29" xr:uid="{00000000-0002-0000-0900-00003D000000}"/>
    <dataValidation allowBlank="1" showInputMessage="1" showErrorMessage="1" promptTitle="Direct Costs from Trial Balance" prompt="The subtotal of direct cost for CCBHC staff services is auto populated from the Trial Balance tab, column 9." sqref="F30" xr:uid="{00000000-0002-0000-0900-00003E000000}"/>
    <dataValidation allowBlank="1" showInputMessage="1" showErrorMessage="1" promptTitle="Average Cost Per Service" prompt="The average cost per service by position is auto populated (Column 3 divided by Column 2)." sqref="G13:G28" xr:uid="{00000000-0002-0000-0900-00003F000000}"/>
    <dataValidation allowBlank="1" showInputMessage="1" showErrorMessage="1" promptTitle="Average Cost Per Service" prompt="The average cost per service of the subtotal of staff services is auto populated (Column 3 divided by Column 2)." sqref="G30" xr:uid="{00000000-0002-0000-0900-000040000000}"/>
    <dataValidation allowBlank="1" showInputMessage="1" showErrorMessage="1" promptTitle="Average Cost Per Service" prompt="The average cost per service for all other staff services is auto populated (Column 3 divided by Column 2)." sqref="G29" xr:uid="{00000000-0002-0000-0900-000041000000}"/>
    <dataValidation allowBlank="1" showInputMessage="1" showErrorMessage="1" promptTitle="Direct Costs from Trial Balance" prompt="The direct cost for CCBHC services from DCO is auto populated from the Trial Balance tab, column 9." sqref="F34" xr:uid="{00000000-0002-0000-0900-000042000000}"/>
    <dataValidation allowBlank="1" showInputMessage="1" showErrorMessage="1" promptTitle="Direct Costs from Trial Balance" prompt="The subtotal of direct cost for other CCBHC services under agreement is auto populated from the Trial Balance tab, column 9." sqref="F35" xr:uid="{00000000-0002-0000-0900-000043000000}"/>
    <dataValidation allowBlank="1" showInputMessage="1" showErrorMessage="1" promptTitle="Direct Cost from Trial Balance" prompt="The subtotal of direct cost for services under agreement is auto populated from the Trial Balance tab, column 9." sqref="F36" xr:uid="{00000000-0002-0000-0900-000044000000}"/>
    <dataValidation allowBlank="1" showInputMessage="1" showErrorMessage="1" promptTitle="Direct Cost" prompt="The total of direct costs for CCBHC staff services and services under agreement is auto populated." sqref="F37" xr:uid="{00000000-0002-0000-0900-000045000000}"/>
    <dataValidation allowBlank="1" showInputMessage="1" showErrorMessage="1" promptTitle="Number of Site FTE Staff" prompt="This auto populates the subtotal of site full time equivalent (FTE) for all staff services (sum of lines 1 through 17)." sqref="D60" xr:uid="{00000000-0002-0000-0900-000046000000}"/>
    <dataValidation allowBlank="1" showInputMessage="1" showErrorMessage="1" promptTitle="Total Site Provided Services" prompt="Enter the total number of services provided by site psychiatrist for CCBHC services furnished to all patients at this site. See Cost Report Instructions for additional details." sqref="E43" xr:uid="{00000000-0002-0000-0900-000047000000}"/>
    <dataValidation allowBlank="1" showInputMessage="1" showErrorMessage="1" promptTitle="Total Number of FTE Staff" prompt="This auto populates the total number of full time equivalent (FTE) staff." sqref="D37" xr:uid="{00000000-0002-0000-0900-000048000000}"/>
    <dataValidation allowBlank="1" showInputMessage="1" showErrorMessage="1" promptTitle="Total Number of Site FTE Staff" prompt="This auto populates the total number of site full time equivalent (FTE) staff." sqref="D67" xr:uid="{00000000-0002-0000-0900-000049000000}"/>
    <dataValidation allowBlank="1" showInputMessage="1" showErrorMessage="1" promptTitle="Subtotal Site Provided Services" prompt="This auto populates the the subtotal of services provided by site staff (sum of lines 1 through 17). " sqref="E60" xr:uid="{00000000-0002-0000-0900-00004A000000}"/>
    <dataValidation allowBlank="1" showInputMessage="1" showErrorMessage="1" promptTitle="Total Site Services" prompt="This auto populates the site total number of CCBHC services provided by  staff and under agreement with the DCO (sum of lines 18 and 21)." sqref="E67" xr:uid="{00000000-0002-0000-0900-00004B000000}"/>
    <dataValidation allowBlank="1" showInputMessage="1" showErrorMessage="1" promptTitle="Subtotal Site Non-Staff Services" prompt="This auto populates the subtotal of all CCBHC services provided under agreement (sum of lines 19 and 20)." sqref="E66" xr:uid="{00000000-0002-0000-0900-00004C000000}"/>
    <dataValidation allowBlank="1" showInputMessage="1" showErrorMessage="1" promptTitle="Average Cost Per Service" prompt="The average cost per service for CCBHC staff services and services under agreement is auto populated." sqref="G37" xr:uid="{00000000-0002-0000-0900-00004D000000}"/>
    <dataValidation allowBlank="1" showInputMessage="1" showErrorMessage="1" promptTitle="Average Cost Per Service" prompt="The average cost per service for the subtotal of all service under agreement is auto populated (Column 3 divided by Column 2)." sqref="G36" xr:uid="{00000000-0002-0000-0900-00004E000000}"/>
    <dataValidation allowBlank="1" showInputMessage="1" showErrorMessage="1" promptTitle="Average Cost Per Service" prompt="The average cost per service for other CCBHC services under agreement is auto populated (Column 3 divided by Column 2)." sqref="G35" xr:uid="{00000000-0002-0000-0900-00004F000000}"/>
    <dataValidation allowBlank="1" showInputMessage="1" showErrorMessage="1" promptTitle="Average Cost Per Service" prompt="The average cost per CCBHC service from DCO is auto populated (Column 3 divided by Column 2)." sqref="G34" xr:uid="{00000000-0002-0000-0900-000050000000}"/>
    <dataValidation allowBlank="1" showInputMessage="1" showErrorMessage="1" promptTitle="Total Site Provided Services" prompt="Enter the total number of services provided by site general practice (performing CCBHC services)s for CCBHC services furnished to all patients at this site. See Cost Report Instructions for additional details." sqref="E58" xr:uid="{00000000-0002-0000-0900-000051000000}"/>
    <dataValidation allowBlank="1" showInputMessage="1" showErrorMessage="1" promptTitle="Total Site Provided Services" prompt="Enter the total number of services provided by site psychiatric nurse for CCBHC services furnished to all patients at this site. See Cost Report Instructions for additional details." sqref="E44" xr:uid="{00000000-0002-0000-0900-000052000000}"/>
    <dataValidation allowBlank="1" showInputMessage="1" showErrorMessage="1" promptTitle="Total Site Provided Services" prompt="Enter the total number of services provided by site child psychiatrist for CCBHC services furnished to all patients at this site. See Cost Report Instructions for additional details." sqref="E45" xr:uid="{00000000-0002-0000-0900-000053000000}"/>
    <dataValidation allowBlank="1" showInputMessage="1" showErrorMessage="1" promptTitle="Total Site Provided Services" prompt="Enter the total number of services provided by site adolescent psychiatrist for CCBHC services furnished to all patients at this site. See Cost Report Instructions for additional details." sqref="E46" xr:uid="{00000000-0002-0000-0900-000054000000}"/>
    <dataValidation allowBlank="1" showInputMessage="1" showErrorMessage="1" promptTitle="Total Site Provided Services" prompt="Enter the total number of services provided by site substance abuse specialist for CCBHC services furnished to all patients at this site. See Cost Report Instructions for additional details." sqref="E47" xr:uid="{00000000-0002-0000-0900-000055000000}"/>
    <dataValidation allowBlank="1" showInputMessage="1" showErrorMessage="1" promptTitle="Total Site Provided Services" prompt="Enter the total number of services provided by site case manager for CCBHC services furnished to all patients at this site. See Cost Report Instructions for additional details." sqref="E48" xr:uid="{00000000-0002-0000-0900-000056000000}"/>
    <dataValidation allowBlank="1" showInputMessage="1" showErrorMessage="1" promptTitle="Total Site Provided Services" prompt="Enter the  total number of services provided by site recovery coach for CCBHC services furnished to all patients at this site. See Cost Report Instructions for additional details." sqref="E49" xr:uid="{00000000-0002-0000-0900-000057000000}"/>
    <dataValidation allowBlank="1" showInputMessage="1" showErrorMessage="1" promptTitle="Total Site Provided Services" prompt="Enter the total number of services provided by site peer specialist for CCBHC services furnished to all patients at this site. See Cost Report Instructions for additional details." sqref="E50" xr:uid="{00000000-0002-0000-0900-000058000000}"/>
    <dataValidation allowBlank="1" showInputMessage="1" showErrorMessage="1" promptTitle="Total Site Provided Services" prompt="Enter the total number of services provided by site family support specialist for CCBHC services furnished to all patients at this site. See Cost Report Instructions for additional details." sqref="E51" xr:uid="{00000000-0002-0000-0900-000059000000}"/>
    <dataValidation allowBlank="1" showInputMessage="1" showErrorMessage="1" promptTitle="Total Site Provided Services" prompt="Enter the total number of services provided by site licensed clinical social worker for CCBHC services furnished to all patients at this site. See Cost Report Instructions for additional details." sqref="E52" xr:uid="{00000000-0002-0000-0900-00005A000000}"/>
    <dataValidation allowBlank="1" showInputMessage="1" showErrorMessage="1" promptTitle="Total Site Provided Services" prompt="Enter the total number of services provided by site licensed mental health counselor for CCBHC services furnished to all patients at this site. See Cost Report Instructions for additional details." sqref="E53" xr:uid="{00000000-0002-0000-0900-00005B000000}"/>
    <dataValidation allowBlank="1" showInputMessage="1" showErrorMessage="1" promptTitle="Total Site Provided Services" prompt="Enter the total number of services provided by site mental health professional (trained and credentialed for psychological testing) for CCBHC services furnished to all patients at this site. See Cost Report Instructions for additional details." sqref="E54" xr:uid="{00000000-0002-0000-0900-00005C000000}"/>
    <dataValidation allowBlank="1" showInputMessage="1" showErrorMessage="1" promptTitle="Total Site Provided Services" prompt="Enter the total number of services provided by site licensed marriage and family therapist for CCBHC services furnished to all patients at this site. See Cost Report Instructions for additional details." sqref="E55" xr:uid="{00000000-0002-0000-0900-00005D000000}"/>
    <dataValidation allowBlank="1" showInputMessage="1" showErrorMessage="1" promptTitle="Total Site Provided Services" prompt="Enter the total number of services provided by site occupational therapist for CCBHC services furnished to all patients at this site. See Cost Report Instructions for additional details." sqref="E56" xr:uid="{00000000-0002-0000-0900-00005E000000}"/>
    <dataValidation allowBlank="1" showInputMessage="1" showErrorMessage="1" promptTitle="Total Site Provided Services" prompt="Enter the total number of services provided by site Interpreters or linguistic counselor for CCBHC services furnished to all patients at this site. See Cost Report Instructions for additional details." sqref="E57" xr:uid="{00000000-0002-0000-0900-00005F000000}"/>
    <dataValidation allowBlank="1" showInputMessage="1" showErrorMessage="1" promptTitle="Medicaid ID" prompt="This auto populates Medicaid ID from the Provider Information tab." sqref="C3:G3" xr:uid="{00000000-0002-0000-0900-000060000000}"/>
    <dataValidation allowBlank="1" showInputMessage="1" showErrorMessage="1" promptTitle="NPI" prompt="This auto populates NPI from the Provider Information tab." sqref="C4:G4" xr:uid="{00000000-0002-0000-0900-000061000000}"/>
    <dataValidation allowBlank="1" showInputMessage="1" showErrorMessage="1" promptTitle="Rate Period From" prompt="This auto populates the beginning date of the rate period from the Provider Information tab." sqref="D6" xr:uid="{00000000-0002-0000-0900-000062000000}"/>
    <dataValidation allowBlank="1" showInputMessage="1" showErrorMessage="1" promptTitle="Reporting Period From" prompt="This auto populates the beginning date of the reporting period from the Provider Information tab." sqref="D5" xr:uid="{00000000-0002-0000-0900-000063000000}"/>
    <dataValidation allowBlank="1" showInputMessage="1" showErrorMessage="1" promptTitle="Reporting Period To" prompt="This auto populates the ending date of the reporting period from the Provider Information tab." sqref="F5:G5" xr:uid="{00000000-0002-0000-0900-000064000000}"/>
    <dataValidation allowBlank="1" showInputMessage="1" showErrorMessage="1" promptTitle="Rate Period To" prompt="This auto populates the ending date of the rate period from the Provider Information tab." sqref="F6:G6" xr:uid="{00000000-0002-0000-0900-000065000000}"/>
  </dataValidations>
  <pageMargins left="0.45" right="0.45" top="0.25" bottom="0.25" header="0.3" footer="0.3"/>
  <pageSetup fitToHeight="0" orientation="portrait" r:id="rId2"/>
  <rowBreaks count="1" manualBreakCount="1">
    <brk id="37" max="5" man="1"/>
  </rowBreaks>
  <extLst>
    <ext xmlns:x14="http://schemas.microsoft.com/office/spreadsheetml/2009/9/main" uri="{78C0D931-6437-407d-A8EE-F0AAD7539E65}">
      <x14:conditionalFormattings>
        <x14:conditionalFormatting xmlns:xm="http://schemas.microsoft.com/office/excel/2006/main">
          <x14:cfRule type="expression" priority="6" id="{4DDDECF5-55A4-4A2E-BF40-AFDE110DA766}">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5" id="{04191B20-2B59-47B4-81E8-411F86AB6F0A}">
            <xm:f>TEXT('A.2. Allocation Descriptions'!#REF!,"0000")="TRUE"</xm:f>
            <x14:dxf>
              <font>
                <color theme="0" tint="-0.499984740745262"/>
              </font>
              <fill>
                <patternFill>
                  <bgColor theme="0" tint="-0.24994659260841701"/>
                </patternFill>
              </fill>
            </x14:dxf>
          </x14:cfRule>
          <x14:cfRule type="expression" priority="10" id="{65A6B666-F14A-4A58-BD2F-2D91FC7A3CB8}">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9" id="{A0A1386C-7EC7-4761-96E7-6022AF3645D3}">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11" id="{C424D807-0624-4127-8394-6F34726F5814}">
            <xm:f>TEXT('A.2. Allocation Descriptions'!#REF!,"0000")="TRUE"</xm:f>
            <x14:dxf>
              <font>
                <color theme="0" tint="-0.499984740745262"/>
              </font>
              <fill>
                <patternFill>
                  <bgColor theme="0" tint="-0.24994659260841701"/>
                </patternFill>
              </fill>
            </x14:dxf>
          </x14:cfRule>
          <xm:sqref>D6 F6</xm:sqref>
        </x14:conditionalFormatting>
        <x14:conditionalFormatting xmlns:xm="http://schemas.microsoft.com/office/excel/2006/main">
          <x14:cfRule type="expression" priority="7" id="{AA837420-BAB8-4EB3-B983-F022D2802DA0}">
            <xm:f>TEXT('A.2. Allocation Descriptions'!#REF!,"0000")="TRUE"</xm:f>
            <x14:dxf>
              <font>
                <color theme="0" tint="-0.499984740745262"/>
              </font>
              <fill>
                <patternFill>
                  <bgColor theme="0" tint="-0.24994659260841701"/>
                </patternFill>
              </fill>
            </x14:dxf>
          </x14:cfRule>
          <xm:sqref>D6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A1:L394"/>
  <sheetViews>
    <sheetView showGridLines="0" zoomScaleNormal="100" workbookViewId="0">
      <selection sqref="A1:K1"/>
    </sheetView>
  </sheetViews>
  <sheetFormatPr defaultColWidth="9" defaultRowHeight="12" x14ac:dyDescent="0.2"/>
  <cols>
    <col min="1" max="1" width="10" style="131" customWidth="1"/>
    <col min="2" max="2" width="8.625" style="131" customWidth="1"/>
    <col min="3" max="11" width="9" style="131" bestFit="1" customWidth="1"/>
    <col min="12" max="16384" width="9" style="131"/>
  </cols>
  <sheetData>
    <row r="1" spans="1:12" ht="14.25" customHeight="1" x14ac:dyDescent="0.2">
      <c r="A1" s="581" t="s">
        <v>0</v>
      </c>
      <c r="B1" s="597"/>
      <c r="C1" s="597"/>
      <c r="D1" s="597"/>
      <c r="E1" s="597"/>
      <c r="F1" s="597"/>
      <c r="G1" s="597"/>
      <c r="H1" s="597"/>
      <c r="I1" s="597"/>
      <c r="J1" s="597"/>
      <c r="K1" s="640"/>
      <c r="L1" s="143"/>
    </row>
    <row r="2" spans="1:12" s="134" customFormat="1" ht="5.25" customHeight="1" x14ac:dyDescent="0.2">
      <c r="A2" s="583" t="s">
        <v>49</v>
      </c>
      <c r="B2" s="497"/>
      <c r="C2" s="497"/>
      <c r="D2" s="497"/>
      <c r="E2" s="497"/>
      <c r="F2" s="497"/>
      <c r="G2" s="497"/>
      <c r="H2" s="497"/>
      <c r="I2" s="497"/>
      <c r="J2" s="497"/>
      <c r="K2" s="526"/>
      <c r="L2" s="150"/>
    </row>
    <row r="3" spans="1:12" ht="14.25" customHeight="1" x14ac:dyDescent="0.2">
      <c r="A3" s="415" t="s">
        <v>2</v>
      </c>
      <c r="B3" s="416"/>
      <c r="C3" s="488" t="str">
        <f>IF('A.1. Provider Information'!$D$3="","",'A.1. Provider Information'!$D$3)</f>
        <v/>
      </c>
      <c r="D3" s="489"/>
      <c r="E3" s="489"/>
      <c r="F3" s="489"/>
      <c r="G3" s="489"/>
      <c r="H3" s="489"/>
      <c r="I3" s="489"/>
      <c r="J3" s="489"/>
      <c r="K3" s="490"/>
    </row>
    <row r="4" spans="1:12" ht="14.25" customHeight="1" x14ac:dyDescent="0.2">
      <c r="A4" s="451" t="s">
        <v>3</v>
      </c>
      <c r="B4" s="452"/>
      <c r="C4" s="488" t="str">
        <f>IF('A.1. Provider Information'!$D$4="","",'A.1. Provider Information'!$D$4)</f>
        <v/>
      </c>
      <c r="D4" s="489"/>
      <c r="E4" s="489"/>
      <c r="F4" s="489"/>
      <c r="G4" s="489"/>
      <c r="H4" s="489"/>
      <c r="I4" s="489"/>
      <c r="J4" s="489"/>
      <c r="K4" s="490"/>
    </row>
    <row r="5" spans="1:12" ht="14.25" customHeight="1" x14ac:dyDescent="0.2">
      <c r="A5" s="415" t="s">
        <v>4</v>
      </c>
      <c r="B5" s="416"/>
      <c r="C5" s="15" t="s">
        <v>5</v>
      </c>
      <c r="D5" s="115" t="str">
        <f>IF('A.1. Provider Information'!E5="","",'A.1. Provider Information'!$E$5)</f>
        <v/>
      </c>
      <c r="E5" s="2" t="s">
        <v>6</v>
      </c>
      <c r="F5" s="494" t="str">
        <f>IF('A.1. Provider Information'!$G$5="","",'A.1. Provider Information'!$G$5)</f>
        <v/>
      </c>
      <c r="G5" s="494"/>
      <c r="H5" s="494"/>
      <c r="I5" s="494"/>
      <c r="J5" s="494"/>
      <c r="K5" s="495"/>
    </row>
    <row r="6" spans="1:12" ht="14.25" customHeight="1" x14ac:dyDescent="0.2">
      <c r="A6" s="453" t="s">
        <v>7</v>
      </c>
      <c r="B6" s="454"/>
      <c r="C6" s="18" t="s">
        <v>5</v>
      </c>
      <c r="D6" s="117" t="str">
        <f>IF('A.1. Provider Information'!$E$6="","",'A.1. Provider Information'!$E$6)</f>
        <v/>
      </c>
      <c r="E6" s="41" t="s">
        <v>6</v>
      </c>
      <c r="F6" s="494" t="str">
        <f>IF('A.1. Provider Information'!$G$6="","",'A.1. Provider Information'!$G$6)</f>
        <v/>
      </c>
      <c r="G6" s="494"/>
      <c r="H6" s="494"/>
      <c r="I6" s="494"/>
      <c r="J6" s="494"/>
      <c r="K6" s="495"/>
    </row>
    <row r="7" spans="1:12" ht="14.25" customHeight="1" thickBot="1" x14ac:dyDescent="0.25">
      <c r="A7" s="455" t="s">
        <v>8</v>
      </c>
      <c r="B7" s="359"/>
      <c r="C7" s="568" t="s">
        <v>236</v>
      </c>
      <c r="D7" s="358"/>
      <c r="E7" s="358"/>
      <c r="F7" s="358"/>
      <c r="G7" s="358"/>
      <c r="H7" s="358"/>
      <c r="I7" s="358"/>
      <c r="J7" s="358"/>
      <c r="K7" s="569"/>
      <c r="L7" s="13"/>
    </row>
    <row r="8" spans="1:12" ht="14.25" customHeight="1" thickBot="1" x14ac:dyDescent="0.25">
      <c r="A8" s="600" t="s">
        <v>237</v>
      </c>
      <c r="B8" s="600"/>
      <c r="C8" s="600"/>
      <c r="D8" s="600"/>
      <c r="E8" s="600"/>
      <c r="F8" s="600"/>
      <c r="G8" s="600"/>
      <c r="H8" s="600"/>
      <c r="I8" s="600"/>
      <c r="J8" s="600"/>
      <c r="K8" s="600"/>
    </row>
    <row r="9" spans="1:12" ht="24" customHeight="1" thickBot="1" x14ac:dyDescent="0.25">
      <c r="A9" s="704" t="s">
        <v>238</v>
      </c>
      <c r="B9" s="705"/>
      <c r="C9" s="705"/>
      <c r="D9" s="705"/>
      <c r="E9" s="705"/>
      <c r="F9" s="705"/>
      <c r="G9" s="705"/>
      <c r="H9" s="705"/>
      <c r="I9" s="705"/>
      <c r="J9" s="705"/>
      <c r="K9" s="706"/>
    </row>
    <row r="10" spans="1:12" ht="14.25" customHeight="1" thickBot="1" x14ac:dyDescent="0.25">
      <c r="A10" s="107" t="s">
        <v>239</v>
      </c>
      <c r="B10" s="106" t="s">
        <v>240</v>
      </c>
      <c r="C10" s="108" t="s">
        <v>241</v>
      </c>
      <c r="D10" s="105" t="s">
        <v>242</v>
      </c>
      <c r="E10" s="105" t="s">
        <v>243</v>
      </c>
      <c r="F10" s="105" t="s">
        <v>244</v>
      </c>
      <c r="G10" s="105" t="s">
        <v>245</v>
      </c>
      <c r="H10" s="105" t="s">
        <v>246</v>
      </c>
      <c r="I10" s="105" t="s">
        <v>247</v>
      </c>
      <c r="J10" s="105" t="s">
        <v>248</v>
      </c>
      <c r="K10" s="109" t="s">
        <v>249</v>
      </c>
    </row>
    <row r="11" spans="1:12" ht="14.25" customHeight="1" x14ac:dyDescent="0.2">
      <c r="A11" s="170"/>
      <c r="B11" s="171"/>
      <c r="C11" s="172"/>
      <c r="D11" s="173"/>
      <c r="E11" s="173"/>
      <c r="F11" s="173"/>
      <c r="G11" s="173"/>
      <c r="H11" s="173"/>
      <c r="I11" s="173"/>
      <c r="J11" s="173"/>
      <c r="K11" s="174"/>
    </row>
    <row r="12" spans="1:12" ht="14.25" customHeight="1" x14ac:dyDescent="0.2">
      <c r="A12" s="170"/>
      <c r="B12" s="171"/>
      <c r="C12" s="175"/>
      <c r="D12" s="176"/>
      <c r="E12" s="176"/>
      <c r="F12" s="176"/>
      <c r="G12" s="176"/>
      <c r="H12" s="176"/>
      <c r="I12" s="176"/>
      <c r="J12" s="176"/>
      <c r="K12" s="177"/>
    </row>
    <row r="13" spans="1:12" ht="14.25" customHeight="1" x14ac:dyDescent="0.2">
      <c r="A13" s="170"/>
      <c r="B13" s="171"/>
      <c r="C13" s="178"/>
      <c r="D13" s="179"/>
      <c r="E13" s="179"/>
      <c r="F13" s="179"/>
      <c r="G13" s="179"/>
      <c r="H13" s="179"/>
      <c r="I13" s="179"/>
      <c r="J13" s="179"/>
      <c r="K13" s="180"/>
    </row>
    <row r="14" spans="1:12" ht="14.25" customHeight="1" x14ac:dyDescent="0.2">
      <c r="A14" s="170"/>
      <c r="B14" s="171"/>
      <c r="C14" s="178"/>
      <c r="D14" s="179"/>
      <c r="E14" s="179"/>
      <c r="F14" s="179"/>
      <c r="G14" s="179"/>
      <c r="H14" s="179"/>
      <c r="I14" s="179"/>
      <c r="J14" s="179"/>
      <c r="K14" s="180"/>
    </row>
    <row r="15" spans="1:12" ht="14.25" customHeight="1" x14ac:dyDescent="0.2">
      <c r="A15" s="170"/>
      <c r="B15" s="171"/>
      <c r="C15" s="178"/>
      <c r="D15" s="179"/>
      <c r="E15" s="179"/>
      <c r="F15" s="179"/>
      <c r="G15" s="179"/>
      <c r="H15" s="179"/>
      <c r="I15" s="179"/>
      <c r="J15" s="179"/>
      <c r="K15" s="180"/>
    </row>
    <row r="16" spans="1:12" ht="14.25" customHeight="1" x14ac:dyDescent="0.2">
      <c r="A16" s="170"/>
      <c r="B16" s="171"/>
      <c r="C16" s="178"/>
      <c r="D16" s="179"/>
      <c r="E16" s="179"/>
      <c r="F16" s="179"/>
      <c r="G16" s="179"/>
      <c r="H16" s="179"/>
      <c r="I16" s="179"/>
      <c r="J16" s="179"/>
      <c r="K16" s="180"/>
    </row>
    <row r="17" spans="1:11" ht="14.25" customHeight="1" x14ac:dyDescent="0.2">
      <c r="A17" s="170"/>
      <c r="B17" s="171"/>
      <c r="C17" s="178"/>
      <c r="D17" s="179"/>
      <c r="E17" s="179"/>
      <c r="F17" s="179"/>
      <c r="G17" s="179"/>
      <c r="H17" s="179"/>
      <c r="I17" s="179"/>
      <c r="J17" s="179"/>
      <c r="K17" s="180"/>
    </row>
    <row r="18" spans="1:11" ht="14.25" customHeight="1" x14ac:dyDescent="0.2">
      <c r="A18" s="170"/>
      <c r="B18" s="171"/>
      <c r="C18" s="178"/>
      <c r="D18" s="179"/>
      <c r="E18" s="179"/>
      <c r="F18" s="179"/>
      <c r="G18" s="179"/>
      <c r="H18" s="179"/>
      <c r="I18" s="179"/>
      <c r="J18" s="179"/>
      <c r="K18" s="180"/>
    </row>
    <row r="19" spans="1:11" ht="14.25" customHeight="1" x14ac:dyDescent="0.2">
      <c r="A19" s="170"/>
      <c r="B19" s="171"/>
      <c r="C19" s="178"/>
      <c r="D19" s="179"/>
      <c r="E19" s="179"/>
      <c r="F19" s="179"/>
      <c r="G19" s="179"/>
      <c r="H19" s="179"/>
      <c r="I19" s="179"/>
      <c r="J19" s="179"/>
      <c r="K19" s="180"/>
    </row>
    <row r="20" spans="1:11" ht="14.25" customHeight="1" x14ac:dyDescent="0.2">
      <c r="A20" s="170"/>
      <c r="B20" s="171"/>
      <c r="C20" s="178"/>
      <c r="D20" s="179"/>
      <c r="E20" s="179"/>
      <c r="F20" s="179"/>
      <c r="G20" s="179"/>
      <c r="H20" s="179"/>
      <c r="I20" s="179"/>
      <c r="J20" s="179"/>
      <c r="K20" s="180"/>
    </row>
    <row r="21" spans="1:11" ht="14.25" customHeight="1" x14ac:dyDescent="0.2">
      <c r="A21" s="170"/>
      <c r="B21" s="171"/>
      <c r="C21" s="178"/>
      <c r="D21" s="179"/>
      <c r="E21" s="179"/>
      <c r="F21" s="179"/>
      <c r="G21" s="179"/>
      <c r="H21" s="179"/>
      <c r="I21" s="179"/>
      <c r="J21" s="179"/>
      <c r="K21" s="180"/>
    </row>
    <row r="22" spans="1:11" ht="14.25" customHeight="1" x14ac:dyDescent="0.2">
      <c r="A22" s="170"/>
      <c r="B22" s="171"/>
      <c r="C22" s="178"/>
      <c r="D22" s="179"/>
      <c r="E22" s="179"/>
      <c r="F22" s="179"/>
      <c r="G22" s="179"/>
      <c r="H22" s="179"/>
      <c r="I22" s="179"/>
      <c r="J22" s="179"/>
      <c r="K22" s="180"/>
    </row>
    <row r="23" spans="1:11" ht="14.25" customHeight="1" x14ac:dyDescent="0.2">
      <c r="A23" s="170"/>
      <c r="B23" s="171"/>
      <c r="C23" s="178"/>
      <c r="D23" s="179"/>
      <c r="E23" s="179"/>
      <c r="F23" s="179"/>
      <c r="G23" s="179"/>
      <c r="H23" s="179"/>
      <c r="I23" s="179"/>
      <c r="J23" s="179"/>
      <c r="K23" s="180"/>
    </row>
    <row r="24" spans="1:11" ht="14.25" customHeight="1" x14ac:dyDescent="0.2">
      <c r="A24" s="170"/>
      <c r="B24" s="171"/>
      <c r="C24" s="178"/>
      <c r="D24" s="179"/>
      <c r="E24" s="179"/>
      <c r="F24" s="179"/>
      <c r="G24" s="179"/>
      <c r="H24" s="179"/>
      <c r="I24" s="179"/>
      <c r="J24" s="179"/>
      <c r="K24" s="180"/>
    </row>
    <row r="25" spans="1:11" ht="14.25" customHeight="1" x14ac:dyDescent="0.2">
      <c r="A25" s="170"/>
      <c r="B25" s="171"/>
      <c r="C25" s="178"/>
      <c r="D25" s="179"/>
      <c r="E25" s="179"/>
      <c r="F25" s="179"/>
      <c r="G25" s="179"/>
      <c r="H25" s="179"/>
      <c r="I25" s="179"/>
      <c r="J25" s="179"/>
      <c r="K25" s="180"/>
    </row>
    <row r="26" spans="1:11" ht="14.25" customHeight="1" x14ac:dyDescent="0.2">
      <c r="A26" s="170"/>
      <c r="B26" s="171"/>
      <c r="C26" s="178"/>
      <c r="D26" s="179"/>
      <c r="E26" s="179"/>
      <c r="F26" s="179"/>
      <c r="G26" s="179"/>
      <c r="H26" s="179"/>
      <c r="I26" s="179"/>
      <c r="J26" s="179"/>
      <c r="K26" s="180"/>
    </row>
    <row r="27" spans="1:11" ht="14.25" customHeight="1" x14ac:dyDescent="0.2">
      <c r="A27" s="170"/>
      <c r="B27" s="171"/>
      <c r="C27" s="178"/>
      <c r="D27" s="179"/>
      <c r="E27" s="179"/>
      <c r="F27" s="179"/>
      <c r="G27" s="179"/>
      <c r="H27" s="179"/>
      <c r="I27" s="179"/>
      <c r="J27" s="179"/>
      <c r="K27" s="180"/>
    </row>
    <row r="28" spans="1:11" ht="14.25" customHeight="1" x14ac:dyDescent="0.2">
      <c r="A28" s="170"/>
      <c r="B28" s="171"/>
      <c r="C28" s="178"/>
      <c r="D28" s="179"/>
      <c r="E28" s="179"/>
      <c r="F28" s="179"/>
      <c r="G28" s="179"/>
      <c r="H28" s="179"/>
      <c r="I28" s="179"/>
      <c r="J28" s="179"/>
      <c r="K28" s="180"/>
    </row>
    <row r="29" spans="1:11" ht="14.25" customHeight="1" x14ac:dyDescent="0.2">
      <c r="A29" s="170"/>
      <c r="B29" s="171"/>
      <c r="C29" s="178"/>
      <c r="D29" s="179"/>
      <c r="E29" s="179"/>
      <c r="F29" s="179"/>
      <c r="G29" s="179"/>
      <c r="H29" s="179"/>
      <c r="I29" s="179"/>
      <c r="J29" s="179"/>
      <c r="K29" s="180"/>
    </row>
    <row r="30" spans="1:11" ht="14.25" customHeight="1" x14ac:dyDescent="0.2">
      <c r="A30" s="170"/>
      <c r="B30" s="171"/>
      <c r="C30" s="178"/>
      <c r="D30" s="179"/>
      <c r="E30" s="179"/>
      <c r="F30" s="179"/>
      <c r="G30" s="179"/>
      <c r="H30" s="179"/>
      <c r="I30" s="179"/>
      <c r="J30" s="179"/>
      <c r="K30" s="180"/>
    </row>
    <row r="31" spans="1:11" ht="14.25" customHeight="1" x14ac:dyDescent="0.2">
      <c r="A31" s="170"/>
      <c r="B31" s="171"/>
      <c r="C31" s="178"/>
      <c r="D31" s="179"/>
      <c r="E31" s="179"/>
      <c r="F31" s="179"/>
      <c r="G31" s="179"/>
      <c r="H31" s="179"/>
      <c r="I31" s="179"/>
      <c r="J31" s="179"/>
      <c r="K31" s="180"/>
    </row>
    <row r="32" spans="1:11" ht="14.25" customHeight="1" x14ac:dyDescent="0.2">
      <c r="A32" s="170"/>
      <c r="B32" s="171"/>
      <c r="C32" s="178"/>
      <c r="D32" s="179"/>
      <c r="E32" s="179"/>
      <c r="F32" s="179"/>
      <c r="G32" s="179"/>
      <c r="H32" s="179"/>
      <c r="I32" s="179"/>
      <c r="J32" s="179"/>
      <c r="K32" s="180"/>
    </row>
    <row r="33" spans="1:11" ht="14.25" customHeight="1" x14ac:dyDescent="0.2">
      <c r="A33" s="170"/>
      <c r="B33" s="171"/>
      <c r="C33" s="178"/>
      <c r="D33" s="179"/>
      <c r="E33" s="179"/>
      <c r="F33" s="179"/>
      <c r="G33" s="179"/>
      <c r="H33" s="179"/>
      <c r="I33" s="179"/>
      <c r="J33" s="179"/>
      <c r="K33" s="180"/>
    </row>
    <row r="34" spans="1:11" ht="14.25" customHeight="1" x14ac:dyDescent="0.2">
      <c r="A34" s="170"/>
      <c r="B34" s="171"/>
      <c r="C34" s="178"/>
      <c r="D34" s="179"/>
      <c r="E34" s="179"/>
      <c r="F34" s="179"/>
      <c r="G34" s="179"/>
      <c r="H34" s="179"/>
      <c r="I34" s="179"/>
      <c r="J34" s="179"/>
      <c r="K34" s="180"/>
    </row>
    <row r="35" spans="1:11" ht="14.25" customHeight="1" x14ac:dyDescent="0.2">
      <c r="A35" s="170"/>
      <c r="B35" s="171"/>
      <c r="C35" s="178"/>
      <c r="D35" s="179"/>
      <c r="E35" s="179"/>
      <c r="F35" s="179"/>
      <c r="G35" s="179"/>
      <c r="H35" s="179"/>
      <c r="I35" s="179"/>
      <c r="J35" s="179"/>
      <c r="K35" s="180"/>
    </row>
    <row r="36" spans="1:11" ht="14.25" customHeight="1" x14ac:dyDescent="0.2">
      <c r="A36" s="170"/>
      <c r="B36" s="171"/>
      <c r="C36" s="178"/>
      <c r="D36" s="179"/>
      <c r="E36" s="179"/>
      <c r="F36" s="179"/>
      <c r="G36" s="179"/>
      <c r="H36" s="179"/>
      <c r="I36" s="179"/>
      <c r="J36" s="179"/>
      <c r="K36" s="180"/>
    </row>
    <row r="37" spans="1:11" ht="14.25" customHeight="1" x14ac:dyDescent="0.2">
      <c r="A37" s="170"/>
      <c r="B37" s="171"/>
      <c r="C37" s="178"/>
      <c r="D37" s="179"/>
      <c r="E37" s="179"/>
      <c r="F37" s="179"/>
      <c r="G37" s="179"/>
      <c r="H37" s="179"/>
      <c r="I37" s="179"/>
      <c r="J37" s="179"/>
      <c r="K37" s="180"/>
    </row>
    <row r="38" spans="1:11" ht="14.25" customHeight="1" x14ac:dyDescent="0.2">
      <c r="A38" s="170"/>
      <c r="B38" s="171"/>
      <c r="C38" s="178"/>
      <c r="D38" s="179"/>
      <c r="E38" s="179"/>
      <c r="F38" s="179"/>
      <c r="G38" s="179"/>
      <c r="H38" s="179"/>
      <c r="I38" s="179"/>
      <c r="J38" s="179"/>
      <c r="K38" s="180"/>
    </row>
    <row r="39" spans="1:11" ht="14.25" customHeight="1" x14ac:dyDescent="0.2">
      <c r="A39" s="170"/>
      <c r="B39" s="171"/>
      <c r="C39" s="178"/>
      <c r="D39" s="179"/>
      <c r="E39" s="179"/>
      <c r="F39" s="179"/>
      <c r="G39" s="179"/>
      <c r="H39" s="179"/>
      <c r="I39" s="179"/>
      <c r="J39" s="179"/>
      <c r="K39" s="180"/>
    </row>
    <row r="40" spans="1:11" ht="14.25" customHeight="1" x14ac:dyDescent="0.2">
      <c r="A40" s="170"/>
      <c r="B40" s="171"/>
      <c r="C40" s="178"/>
      <c r="D40" s="179"/>
      <c r="E40" s="179"/>
      <c r="F40" s="179"/>
      <c r="G40" s="179"/>
      <c r="H40" s="179"/>
      <c r="I40" s="179"/>
      <c r="J40" s="179"/>
      <c r="K40" s="180"/>
    </row>
    <row r="41" spans="1:11" ht="14.25" customHeight="1" x14ac:dyDescent="0.2">
      <c r="A41" s="170"/>
      <c r="B41" s="171"/>
      <c r="C41" s="178"/>
      <c r="D41" s="179"/>
      <c r="E41" s="179"/>
      <c r="F41" s="179"/>
      <c r="G41" s="179"/>
      <c r="H41" s="179"/>
      <c r="I41" s="179"/>
      <c r="J41" s="179"/>
      <c r="K41" s="180"/>
    </row>
    <row r="42" spans="1:11" ht="14.25" customHeight="1" x14ac:dyDescent="0.2">
      <c r="A42" s="170"/>
      <c r="B42" s="171"/>
      <c r="C42" s="178"/>
      <c r="D42" s="179"/>
      <c r="E42" s="179"/>
      <c r="F42" s="179"/>
      <c r="G42" s="179"/>
      <c r="H42" s="179"/>
      <c r="I42" s="179"/>
      <c r="J42" s="179"/>
      <c r="K42" s="180"/>
    </row>
    <row r="43" spans="1:11" ht="14.25" customHeight="1" x14ac:dyDescent="0.2">
      <c r="A43" s="170"/>
      <c r="B43" s="171"/>
      <c r="C43" s="178"/>
      <c r="D43" s="179"/>
      <c r="E43" s="179"/>
      <c r="F43" s="179"/>
      <c r="G43" s="179"/>
      <c r="H43" s="179"/>
      <c r="I43" s="179"/>
      <c r="J43" s="179"/>
      <c r="K43" s="180"/>
    </row>
    <row r="44" spans="1:11" ht="14.25" customHeight="1" x14ac:dyDescent="0.2">
      <c r="A44" s="170"/>
      <c r="B44" s="171"/>
      <c r="C44" s="178"/>
      <c r="D44" s="179"/>
      <c r="E44" s="179"/>
      <c r="F44" s="179"/>
      <c r="G44" s="179"/>
      <c r="H44" s="179"/>
      <c r="I44" s="179"/>
      <c r="J44" s="179"/>
      <c r="K44" s="180"/>
    </row>
    <row r="45" spans="1:11" ht="14.25" customHeight="1" x14ac:dyDescent="0.2">
      <c r="A45" s="170"/>
      <c r="B45" s="171"/>
      <c r="C45" s="178"/>
      <c r="D45" s="179"/>
      <c r="E45" s="179"/>
      <c r="F45" s="179"/>
      <c r="G45" s="179"/>
      <c r="H45" s="179"/>
      <c r="I45" s="179"/>
      <c r="J45" s="179"/>
      <c r="K45" s="180"/>
    </row>
    <row r="46" spans="1:11" ht="14.25" customHeight="1" x14ac:dyDescent="0.2">
      <c r="A46" s="170"/>
      <c r="B46" s="171"/>
      <c r="C46" s="178"/>
      <c r="D46" s="179"/>
      <c r="E46" s="179"/>
      <c r="F46" s="179"/>
      <c r="G46" s="179"/>
      <c r="H46" s="179"/>
      <c r="I46" s="179"/>
      <c r="J46" s="179"/>
      <c r="K46" s="180"/>
    </row>
    <row r="47" spans="1:11" ht="14.25" customHeight="1" x14ac:dyDescent="0.2">
      <c r="A47" s="170"/>
      <c r="B47" s="171"/>
      <c r="C47" s="178"/>
      <c r="D47" s="179"/>
      <c r="E47" s="179"/>
      <c r="F47" s="179"/>
      <c r="G47" s="179"/>
      <c r="H47" s="179"/>
      <c r="I47" s="179"/>
      <c r="J47" s="179"/>
      <c r="K47" s="180"/>
    </row>
    <row r="48" spans="1:11" ht="14.25" customHeight="1" x14ac:dyDescent="0.2">
      <c r="A48" s="170"/>
      <c r="B48" s="171"/>
      <c r="C48" s="178"/>
      <c r="D48" s="179"/>
      <c r="E48" s="179"/>
      <c r="F48" s="179"/>
      <c r="G48" s="179"/>
      <c r="H48" s="179"/>
      <c r="I48" s="179"/>
      <c r="J48" s="179"/>
      <c r="K48" s="180"/>
    </row>
    <row r="49" spans="1:11" ht="14.25" customHeight="1" x14ac:dyDescent="0.2">
      <c r="A49" s="170"/>
      <c r="B49" s="171"/>
      <c r="C49" s="178"/>
      <c r="D49" s="179"/>
      <c r="E49" s="179"/>
      <c r="F49" s="179"/>
      <c r="G49" s="179"/>
      <c r="H49" s="179"/>
      <c r="I49" s="179"/>
      <c r="J49" s="179"/>
      <c r="K49" s="180"/>
    </row>
    <row r="50" spans="1:11" ht="14.25" customHeight="1" x14ac:dyDescent="0.2">
      <c r="A50" s="170"/>
      <c r="B50" s="171"/>
      <c r="C50" s="178"/>
      <c r="D50" s="179"/>
      <c r="E50" s="179"/>
      <c r="F50" s="179"/>
      <c r="G50" s="179"/>
      <c r="H50" s="179"/>
      <c r="I50" s="179"/>
      <c r="J50" s="179"/>
      <c r="K50" s="180"/>
    </row>
    <row r="51" spans="1:11" ht="14.25" customHeight="1" x14ac:dyDescent="0.2">
      <c r="A51" s="170"/>
      <c r="B51" s="171"/>
      <c r="C51" s="178"/>
      <c r="D51" s="179"/>
      <c r="E51" s="179"/>
      <c r="F51" s="179"/>
      <c r="G51" s="179"/>
      <c r="H51" s="179"/>
      <c r="I51" s="179"/>
      <c r="J51" s="179"/>
      <c r="K51" s="180"/>
    </row>
    <row r="52" spans="1:11" ht="14.25" customHeight="1" x14ac:dyDescent="0.2">
      <c r="A52" s="170"/>
      <c r="B52" s="171"/>
      <c r="C52" s="178"/>
      <c r="D52" s="179"/>
      <c r="E52" s="179"/>
      <c r="F52" s="179"/>
      <c r="G52" s="179"/>
      <c r="H52" s="179"/>
      <c r="I52" s="179"/>
      <c r="J52" s="179"/>
      <c r="K52" s="180"/>
    </row>
    <row r="53" spans="1:11" ht="14.25" customHeight="1" x14ac:dyDescent="0.2">
      <c r="A53" s="170"/>
      <c r="B53" s="171"/>
      <c r="C53" s="178"/>
      <c r="D53" s="179"/>
      <c r="E53" s="179"/>
      <c r="F53" s="179"/>
      <c r="G53" s="179"/>
      <c r="H53" s="179"/>
      <c r="I53" s="179"/>
      <c r="J53" s="179"/>
      <c r="K53" s="180"/>
    </row>
    <row r="54" spans="1:11" ht="14.25" customHeight="1" x14ac:dyDescent="0.2">
      <c r="A54" s="170"/>
      <c r="B54" s="171"/>
      <c r="C54" s="178"/>
      <c r="D54" s="179"/>
      <c r="E54" s="179"/>
      <c r="F54" s="179"/>
      <c r="G54" s="179"/>
      <c r="H54" s="179"/>
      <c r="I54" s="179"/>
      <c r="J54" s="179"/>
      <c r="K54" s="180"/>
    </row>
    <row r="55" spans="1:11" ht="14.25" customHeight="1" x14ac:dyDescent="0.2">
      <c r="A55" s="170"/>
      <c r="B55" s="171"/>
      <c r="C55" s="178"/>
      <c r="D55" s="179"/>
      <c r="E55" s="179"/>
      <c r="F55" s="179"/>
      <c r="G55" s="179"/>
      <c r="H55" s="179"/>
      <c r="I55" s="179"/>
      <c r="J55" s="179"/>
      <c r="K55" s="180"/>
    </row>
    <row r="56" spans="1:11" ht="14.25" customHeight="1" x14ac:dyDescent="0.2">
      <c r="A56" s="170"/>
      <c r="B56" s="171"/>
      <c r="C56" s="178"/>
      <c r="D56" s="179"/>
      <c r="E56" s="179"/>
      <c r="F56" s="179"/>
      <c r="G56" s="179"/>
      <c r="H56" s="179"/>
      <c r="I56" s="179"/>
      <c r="J56" s="179"/>
      <c r="K56" s="180"/>
    </row>
    <row r="57" spans="1:11" ht="14.25" customHeight="1" x14ac:dyDescent="0.2">
      <c r="A57" s="170"/>
      <c r="B57" s="171"/>
      <c r="C57" s="178"/>
      <c r="D57" s="179"/>
      <c r="E57" s="179"/>
      <c r="F57" s="179"/>
      <c r="G57" s="179"/>
      <c r="H57" s="179"/>
      <c r="I57" s="179"/>
      <c r="J57" s="179"/>
      <c r="K57" s="180"/>
    </row>
    <row r="58" spans="1:11" ht="14.25" customHeight="1" x14ac:dyDescent="0.2">
      <c r="A58" s="170"/>
      <c r="B58" s="171"/>
      <c r="C58" s="178"/>
      <c r="D58" s="179"/>
      <c r="E58" s="179"/>
      <c r="F58" s="179"/>
      <c r="G58" s="179"/>
      <c r="H58" s="179"/>
      <c r="I58" s="179"/>
      <c r="J58" s="179"/>
      <c r="K58" s="180"/>
    </row>
    <row r="59" spans="1:11" ht="14.25" customHeight="1" x14ac:dyDescent="0.2">
      <c r="A59" s="170"/>
      <c r="B59" s="171"/>
      <c r="C59" s="178"/>
      <c r="D59" s="179"/>
      <c r="E59" s="179"/>
      <c r="F59" s="179"/>
      <c r="G59" s="179"/>
      <c r="H59" s="179"/>
      <c r="I59" s="179"/>
      <c r="J59" s="179"/>
      <c r="K59" s="180"/>
    </row>
    <row r="60" spans="1:11" ht="14.25" customHeight="1" x14ac:dyDescent="0.2">
      <c r="A60" s="170"/>
      <c r="B60" s="171"/>
      <c r="C60" s="178"/>
      <c r="D60" s="179"/>
      <c r="E60" s="179"/>
      <c r="F60" s="179"/>
      <c r="G60" s="179"/>
      <c r="H60" s="179"/>
      <c r="I60" s="179"/>
      <c r="J60" s="179"/>
      <c r="K60" s="180"/>
    </row>
    <row r="61" spans="1:11" ht="14.25" customHeight="1" x14ac:dyDescent="0.2">
      <c r="A61" s="170"/>
      <c r="B61" s="171"/>
      <c r="C61" s="178"/>
      <c r="D61" s="179"/>
      <c r="E61" s="179"/>
      <c r="F61" s="179"/>
      <c r="G61" s="179"/>
      <c r="H61" s="179"/>
      <c r="I61" s="179"/>
      <c r="J61" s="179"/>
      <c r="K61" s="180"/>
    </row>
    <row r="62" spans="1:11" ht="14.25" customHeight="1" x14ac:dyDescent="0.2">
      <c r="A62" s="170"/>
      <c r="B62" s="171"/>
      <c r="C62" s="178"/>
      <c r="D62" s="179"/>
      <c r="E62" s="179"/>
      <c r="F62" s="179"/>
      <c r="G62" s="179"/>
      <c r="H62" s="179"/>
      <c r="I62" s="179"/>
      <c r="J62" s="179"/>
      <c r="K62" s="180"/>
    </row>
    <row r="63" spans="1:11" ht="14.25" customHeight="1" x14ac:dyDescent="0.2">
      <c r="A63" s="170"/>
      <c r="B63" s="171"/>
      <c r="C63" s="178"/>
      <c r="D63" s="179"/>
      <c r="E63" s="179"/>
      <c r="F63" s="179"/>
      <c r="G63" s="179"/>
      <c r="H63" s="179"/>
      <c r="I63" s="179"/>
      <c r="J63" s="179"/>
      <c r="K63" s="180"/>
    </row>
    <row r="64" spans="1:11" ht="14.25" customHeight="1" x14ac:dyDescent="0.2">
      <c r="A64" s="170"/>
      <c r="B64" s="171"/>
      <c r="C64" s="178"/>
      <c r="D64" s="179"/>
      <c r="E64" s="179"/>
      <c r="F64" s="179"/>
      <c r="G64" s="179"/>
      <c r="H64" s="179"/>
      <c r="I64" s="179"/>
      <c r="J64" s="179"/>
      <c r="K64" s="180"/>
    </row>
    <row r="65" spans="1:11" ht="14.25" customHeight="1" x14ac:dyDescent="0.2">
      <c r="A65" s="170"/>
      <c r="B65" s="171"/>
      <c r="C65" s="178"/>
      <c r="D65" s="179"/>
      <c r="E65" s="179"/>
      <c r="F65" s="179"/>
      <c r="G65" s="179"/>
      <c r="H65" s="179"/>
      <c r="I65" s="179"/>
      <c r="J65" s="179"/>
      <c r="K65" s="180"/>
    </row>
    <row r="66" spans="1:11" ht="14.25" customHeight="1" x14ac:dyDescent="0.2">
      <c r="A66" s="170"/>
      <c r="B66" s="171"/>
      <c r="C66" s="178"/>
      <c r="D66" s="179"/>
      <c r="E66" s="179"/>
      <c r="F66" s="179"/>
      <c r="G66" s="179"/>
      <c r="H66" s="179"/>
      <c r="I66" s="179"/>
      <c r="J66" s="179"/>
      <c r="K66" s="180"/>
    </row>
    <row r="67" spans="1:11" ht="14.25" customHeight="1" x14ac:dyDescent="0.2">
      <c r="A67" s="170"/>
      <c r="B67" s="171"/>
      <c r="C67" s="178"/>
      <c r="D67" s="179"/>
      <c r="E67" s="179"/>
      <c r="F67" s="179"/>
      <c r="G67" s="179"/>
      <c r="H67" s="179"/>
      <c r="I67" s="179"/>
      <c r="J67" s="179"/>
      <c r="K67" s="180"/>
    </row>
    <row r="68" spans="1:11" ht="14.25" customHeight="1" x14ac:dyDescent="0.2">
      <c r="A68" s="170"/>
      <c r="B68" s="171"/>
      <c r="C68" s="178"/>
      <c r="D68" s="179"/>
      <c r="E68" s="179"/>
      <c r="F68" s="179"/>
      <c r="G68" s="179"/>
      <c r="H68" s="179"/>
      <c r="I68" s="179"/>
      <c r="J68" s="179"/>
      <c r="K68" s="180"/>
    </row>
    <row r="69" spans="1:11" ht="14.25" customHeight="1" x14ac:dyDescent="0.2">
      <c r="A69" s="170"/>
      <c r="B69" s="171"/>
      <c r="C69" s="178"/>
      <c r="D69" s="179"/>
      <c r="E69" s="179"/>
      <c r="F69" s="179"/>
      <c r="G69" s="179"/>
      <c r="H69" s="179"/>
      <c r="I69" s="179"/>
      <c r="J69" s="179"/>
      <c r="K69" s="180"/>
    </row>
    <row r="70" spans="1:11" ht="14.25" customHeight="1" x14ac:dyDescent="0.2">
      <c r="A70" s="170"/>
      <c r="B70" s="171"/>
      <c r="C70" s="178"/>
      <c r="D70" s="179"/>
      <c r="E70" s="179"/>
      <c r="F70" s="179"/>
      <c r="G70" s="179"/>
      <c r="H70" s="179"/>
      <c r="I70" s="179"/>
      <c r="J70" s="179"/>
      <c r="K70" s="180"/>
    </row>
    <row r="71" spans="1:11" ht="14.25" customHeight="1" x14ac:dyDescent="0.2">
      <c r="A71" s="170"/>
      <c r="B71" s="171"/>
      <c r="C71" s="178"/>
      <c r="D71" s="179"/>
      <c r="E71" s="179"/>
      <c r="F71" s="179"/>
      <c r="G71" s="179"/>
      <c r="H71" s="179"/>
      <c r="I71" s="179"/>
      <c r="J71" s="179"/>
      <c r="K71" s="180"/>
    </row>
    <row r="72" spans="1:11" ht="14.25" customHeight="1" x14ac:dyDescent="0.2">
      <c r="A72" s="170"/>
      <c r="B72" s="171"/>
      <c r="C72" s="178"/>
      <c r="D72" s="179"/>
      <c r="E72" s="179"/>
      <c r="F72" s="179"/>
      <c r="G72" s="179"/>
      <c r="H72" s="179"/>
      <c r="I72" s="179"/>
      <c r="J72" s="179"/>
      <c r="K72" s="180"/>
    </row>
    <row r="73" spans="1:11" ht="14.25" customHeight="1" x14ac:dyDescent="0.2">
      <c r="A73" s="170"/>
      <c r="B73" s="171"/>
      <c r="C73" s="178"/>
      <c r="D73" s="179"/>
      <c r="E73" s="179"/>
      <c r="F73" s="179"/>
      <c r="G73" s="179"/>
      <c r="H73" s="179"/>
      <c r="I73" s="179"/>
      <c r="J73" s="179"/>
      <c r="K73" s="180"/>
    </row>
    <row r="74" spans="1:11" ht="14.25" customHeight="1" x14ac:dyDescent="0.2">
      <c r="A74" s="170"/>
      <c r="B74" s="171"/>
      <c r="C74" s="178"/>
      <c r="D74" s="179"/>
      <c r="E74" s="179"/>
      <c r="F74" s="179"/>
      <c r="G74" s="179"/>
      <c r="H74" s="179"/>
      <c r="I74" s="179"/>
      <c r="J74" s="179"/>
      <c r="K74" s="180"/>
    </row>
    <row r="75" spans="1:11" ht="14.25" customHeight="1" x14ac:dyDescent="0.2">
      <c r="A75" s="170"/>
      <c r="B75" s="171"/>
      <c r="C75" s="178"/>
      <c r="D75" s="179"/>
      <c r="E75" s="179"/>
      <c r="F75" s="179"/>
      <c r="G75" s="179"/>
      <c r="H75" s="179"/>
      <c r="I75" s="179"/>
      <c r="J75" s="179"/>
      <c r="K75" s="180"/>
    </row>
    <row r="76" spans="1:11" ht="14.25" customHeight="1" x14ac:dyDescent="0.2">
      <c r="A76" s="170"/>
      <c r="B76" s="171"/>
      <c r="C76" s="178"/>
      <c r="D76" s="179"/>
      <c r="E76" s="179"/>
      <c r="F76" s="179"/>
      <c r="G76" s="179"/>
      <c r="H76" s="179"/>
      <c r="I76" s="179"/>
      <c r="J76" s="179"/>
      <c r="K76" s="180"/>
    </row>
    <row r="77" spans="1:11" ht="14.25" customHeight="1" x14ac:dyDescent="0.2">
      <c r="A77" s="170"/>
      <c r="B77" s="171"/>
      <c r="C77" s="178"/>
      <c r="D77" s="179"/>
      <c r="E77" s="179"/>
      <c r="F77" s="179"/>
      <c r="G77" s="179"/>
      <c r="H77" s="179"/>
      <c r="I77" s="179"/>
      <c r="J77" s="179"/>
      <c r="K77" s="180"/>
    </row>
    <row r="78" spans="1:11" ht="14.25" customHeight="1" x14ac:dyDescent="0.2">
      <c r="A78" s="170"/>
      <c r="B78" s="171"/>
      <c r="C78" s="178"/>
      <c r="D78" s="179"/>
      <c r="E78" s="179"/>
      <c r="F78" s="179"/>
      <c r="G78" s="179"/>
      <c r="H78" s="179"/>
      <c r="I78" s="179"/>
      <c r="J78" s="179"/>
      <c r="K78" s="180"/>
    </row>
    <row r="79" spans="1:11" ht="14.25" customHeight="1" x14ac:dyDescent="0.2">
      <c r="A79" s="170"/>
      <c r="B79" s="171"/>
      <c r="C79" s="178"/>
      <c r="D79" s="179"/>
      <c r="E79" s="179"/>
      <c r="F79" s="179"/>
      <c r="G79" s="179"/>
      <c r="H79" s="179"/>
      <c r="I79" s="179"/>
      <c r="J79" s="179"/>
      <c r="K79" s="180"/>
    </row>
    <row r="80" spans="1:11" ht="14.25" customHeight="1" x14ac:dyDescent="0.2">
      <c r="A80" s="170"/>
      <c r="B80" s="171"/>
      <c r="C80" s="178"/>
      <c r="D80" s="179"/>
      <c r="E80" s="179"/>
      <c r="F80" s="179"/>
      <c r="G80" s="179"/>
      <c r="H80" s="179"/>
      <c r="I80" s="179"/>
      <c r="J80" s="179"/>
      <c r="K80" s="180"/>
    </row>
    <row r="81" spans="1:11" ht="14.25" customHeight="1" x14ac:dyDescent="0.2">
      <c r="A81" s="170"/>
      <c r="B81" s="171"/>
      <c r="C81" s="178"/>
      <c r="D81" s="179"/>
      <c r="E81" s="179"/>
      <c r="F81" s="179"/>
      <c r="G81" s="179"/>
      <c r="H81" s="179"/>
      <c r="I81" s="179"/>
      <c r="J81" s="179"/>
      <c r="K81" s="180"/>
    </row>
    <row r="82" spans="1:11" ht="14.25" customHeight="1" x14ac:dyDescent="0.2">
      <c r="A82" s="170"/>
      <c r="B82" s="171"/>
      <c r="C82" s="178"/>
      <c r="D82" s="179"/>
      <c r="E82" s="179"/>
      <c r="F82" s="179"/>
      <c r="G82" s="179"/>
      <c r="H82" s="179"/>
      <c r="I82" s="179"/>
      <c r="J82" s="179"/>
      <c r="K82" s="180"/>
    </row>
    <row r="83" spans="1:11" ht="14.25" customHeight="1" x14ac:dyDescent="0.2">
      <c r="A83" s="170"/>
      <c r="B83" s="171"/>
      <c r="C83" s="178"/>
      <c r="D83" s="179"/>
      <c r="E83" s="179"/>
      <c r="F83" s="179"/>
      <c r="G83" s="179"/>
      <c r="H83" s="179"/>
      <c r="I83" s="179"/>
      <c r="J83" s="179"/>
      <c r="K83" s="180"/>
    </row>
    <row r="84" spans="1:11" ht="14.25" customHeight="1" x14ac:dyDescent="0.2">
      <c r="A84" s="170"/>
      <c r="B84" s="171"/>
      <c r="C84" s="178"/>
      <c r="D84" s="179"/>
      <c r="E84" s="179"/>
      <c r="F84" s="179"/>
      <c r="G84" s="179"/>
      <c r="H84" s="179"/>
      <c r="I84" s="179"/>
      <c r="J84" s="179"/>
      <c r="K84" s="180"/>
    </row>
    <row r="85" spans="1:11" ht="14.25" customHeight="1" x14ac:dyDescent="0.2">
      <c r="A85" s="170"/>
      <c r="B85" s="171"/>
      <c r="C85" s="178"/>
      <c r="D85" s="179"/>
      <c r="E85" s="179"/>
      <c r="F85" s="179"/>
      <c r="G85" s="179"/>
      <c r="H85" s="179"/>
      <c r="I85" s="179"/>
      <c r="J85" s="179"/>
      <c r="K85" s="180"/>
    </row>
    <row r="86" spans="1:11" ht="14.25" customHeight="1" x14ac:dyDescent="0.2">
      <c r="A86" s="170"/>
      <c r="B86" s="171"/>
      <c r="C86" s="178"/>
      <c r="D86" s="179"/>
      <c r="E86" s="179"/>
      <c r="F86" s="179"/>
      <c r="G86" s="179"/>
      <c r="H86" s="179"/>
      <c r="I86" s="179"/>
      <c r="J86" s="179"/>
      <c r="K86" s="180"/>
    </row>
    <row r="87" spans="1:11" ht="14.25" customHeight="1" x14ac:dyDescent="0.2">
      <c r="A87" s="170"/>
      <c r="B87" s="171"/>
      <c r="C87" s="178"/>
      <c r="D87" s="179"/>
      <c r="E87" s="179"/>
      <c r="F87" s="179"/>
      <c r="G87" s="179"/>
      <c r="H87" s="179"/>
      <c r="I87" s="179"/>
      <c r="J87" s="179"/>
      <c r="K87" s="180"/>
    </row>
    <row r="88" spans="1:11" ht="14.25" customHeight="1" x14ac:dyDescent="0.2">
      <c r="A88" s="170"/>
      <c r="B88" s="171"/>
      <c r="C88" s="178"/>
      <c r="D88" s="179"/>
      <c r="E88" s="179"/>
      <c r="F88" s="179"/>
      <c r="G88" s="179"/>
      <c r="H88" s="179"/>
      <c r="I88" s="179"/>
      <c r="J88" s="179"/>
      <c r="K88" s="180"/>
    </row>
    <row r="89" spans="1:11" ht="14.25" customHeight="1" x14ac:dyDescent="0.2">
      <c r="A89" s="170"/>
      <c r="B89" s="171"/>
      <c r="C89" s="178"/>
      <c r="D89" s="179"/>
      <c r="E89" s="179"/>
      <c r="F89" s="179"/>
      <c r="G89" s="179"/>
      <c r="H89" s="179"/>
      <c r="I89" s="179"/>
      <c r="J89" s="179"/>
      <c r="K89" s="180"/>
    </row>
    <row r="90" spans="1:11" ht="14.25" customHeight="1" x14ac:dyDescent="0.2">
      <c r="A90" s="170"/>
      <c r="B90" s="171"/>
      <c r="C90" s="178"/>
      <c r="D90" s="179"/>
      <c r="E90" s="179"/>
      <c r="F90" s="179"/>
      <c r="G90" s="179"/>
      <c r="H90" s="179"/>
      <c r="I90" s="179"/>
      <c r="J90" s="179"/>
      <c r="K90" s="180"/>
    </row>
    <row r="91" spans="1:11" ht="14.25" customHeight="1" x14ac:dyDescent="0.2">
      <c r="A91" s="170"/>
      <c r="B91" s="171"/>
      <c r="C91" s="178"/>
      <c r="D91" s="179"/>
      <c r="E91" s="179"/>
      <c r="F91" s="179"/>
      <c r="G91" s="179"/>
      <c r="H91" s="179"/>
      <c r="I91" s="179"/>
      <c r="J91" s="179"/>
      <c r="K91" s="180"/>
    </row>
    <row r="92" spans="1:11" ht="14.25" customHeight="1" x14ac:dyDescent="0.2">
      <c r="A92" s="170"/>
      <c r="B92" s="171"/>
      <c r="C92" s="178"/>
      <c r="D92" s="179"/>
      <c r="E92" s="179"/>
      <c r="F92" s="179"/>
      <c r="G92" s="179"/>
      <c r="H92" s="179"/>
      <c r="I92" s="179"/>
      <c r="J92" s="179"/>
      <c r="K92" s="180"/>
    </row>
    <row r="93" spans="1:11" ht="14.25" customHeight="1" x14ac:dyDescent="0.2">
      <c r="A93" s="170"/>
      <c r="B93" s="171"/>
      <c r="C93" s="178"/>
      <c r="D93" s="179"/>
      <c r="E93" s="179"/>
      <c r="F93" s="179"/>
      <c r="G93" s="179"/>
      <c r="H93" s="179"/>
      <c r="I93" s="179"/>
      <c r="J93" s="179"/>
      <c r="K93" s="180"/>
    </row>
    <row r="94" spans="1:11" ht="14.25" customHeight="1" x14ac:dyDescent="0.2">
      <c r="A94" s="170"/>
      <c r="B94" s="171"/>
      <c r="C94" s="178"/>
      <c r="D94" s="179"/>
      <c r="E94" s="179"/>
      <c r="F94" s="179"/>
      <c r="G94" s="179"/>
      <c r="H94" s="179"/>
      <c r="I94" s="179"/>
      <c r="J94" s="179"/>
      <c r="K94" s="180"/>
    </row>
    <row r="95" spans="1:11" ht="14.25" customHeight="1" x14ac:dyDescent="0.2">
      <c r="A95" s="170"/>
      <c r="B95" s="171"/>
      <c r="C95" s="178"/>
      <c r="D95" s="179"/>
      <c r="E95" s="179"/>
      <c r="F95" s="179"/>
      <c r="G95" s="179"/>
      <c r="H95" s="179"/>
      <c r="I95" s="179"/>
      <c r="J95" s="179"/>
      <c r="K95" s="180"/>
    </row>
    <row r="96" spans="1:11" ht="14.25" customHeight="1" x14ac:dyDescent="0.2">
      <c r="A96" s="170"/>
      <c r="B96" s="171"/>
      <c r="C96" s="178"/>
      <c r="D96" s="179"/>
      <c r="E96" s="179"/>
      <c r="F96" s="179"/>
      <c r="G96" s="179"/>
      <c r="H96" s="179"/>
      <c r="I96" s="179"/>
      <c r="J96" s="179"/>
      <c r="K96" s="180"/>
    </row>
    <row r="97" spans="1:11" ht="14.25" customHeight="1" x14ac:dyDescent="0.2">
      <c r="A97" s="170"/>
      <c r="B97" s="171"/>
      <c r="C97" s="178"/>
      <c r="D97" s="179"/>
      <c r="E97" s="179"/>
      <c r="F97" s="179"/>
      <c r="G97" s="179"/>
      <c r="H97" s="179"/>
      <c r="I97" s="179"/>
      <c r="J97" s="179"/>
      <c r="K97" s="180"/>
    </row>
    <row r="98" spans="1:11" ht="14.25" customHeight="1" x14ac:dyDescent="0.2">
      <c r="A98" s="170"/>
      <c r="B98" s="171"/>
      <c r="C98" s="178"/>
      <c r="D98" s="179"/>
      <c r="E98" s="179"/>
      <c r="F98" s="179"/>
      <c r="G98" s="179"/>
      <c r="H98" s="179"/>
      <c r="I98" s="179"/>
      <c r="J98" s="179"/>
      <c r="K98" s="180"/>
    </row>
    <row r="99" spans="1:11" ht="14.25" customHeight="1" x14ac:dyDescent="0.2">
      <c r="A99" s="170"/>
      <c r="B99" s="171"/>
      <c r="C99" s="178"/>
      <c r="D99" s="179"/>
      <c r="E99" s="179"/>
      <c r="F99" s="179"/>
      <c r="G99" s="179"/>
      <c r="H99" s="179"/>
      <c r="I99" s="179"/>
      <c r="J99" s="179"/>
      <c r="K99" s="180"/>
    </row>
    <row r="100" spans="1:11" ht="14.25" customHeight="1" x14ac:dyDescent="0.2">
      <c r="A100" s="170"/>
      <c r="B100" s="171"/>
      <c r="C100" s="178"/>
      <c r="D100" s="179"/>
      <c r="E100" s="179"/>
      <c r="F100" s="179"/>
      <c r="G100" s="179"/>
      <c r="H100" s="179"/>
      <c r="I100" s="179"/>
      <c r="J100" s="179"/>
      <c r="K100" s="180"/>
    </row>
    <row r="101" spans="1:11" ht="14.25" customHeight="1" x14ac:dyDescent="0.2">
      <c r="A101" s="170"/>
      <c r="B101" s="171"/>
      <c r="C101" s="178"/>
      <c r="D101" s="179"/>
      <c r="E101" s="179"/>
      <c r="F101" s="179"/>
      <c r="G101" s="179"/>
      <c r="H101" s="179"/>
      <c r="I101" s="179"/>
      <c r="J101" s="179"/>
      <c r="K101" s="180"/>
    </row>
    <row r="102" spans="1:11" ht="14.25" customHeight="1" x14ac:dyDescent="0.2">
      <c r="A102" s="170"/>
      <c r="B102" s="171"/>
      <c r="C102" s="178"/>
      <c r="D102" s="179"/>
      <c r="E102" s="179"/>
      <c r="F102" s="179"/>
      <c r="G102" s="179"/>
      <c r="H102" s="179"/>
      <c r="I102" s="179"/>
      <c r="J102" s="179"/>
      <c r="K102" s="180"/>
    </row>
    <row r="103" spans="1:11" ht="14.25" customHeight="1" x14ac:dyDescent="0.2">
      <c r="A103" s="170"/>
      <c r="B103" s="171"/>
      <c r="C103" s="178"/>
      <c r="D103" s="179"/>
      <c r="E103" s="179"/>
      <c r="F103" s="179"/>
      <c r="G103" s="179"/>
      <c r="H103" s="179"/>
      <c r="I103" s="179"/>
      <c r="J103" s="179"/>
      <c r="K103" s="180"/>
    </row>
    <row r="104" spans="1:11" ht="14.25" customHeight="1" x14ac:dyDescent="0.2">
      <c r="A104" s="170"/>
      <c r="B104" s="171"/>
      <c r="C104" s="178"/>
      <c r="D104" s="179"/>
      <c r="E104" s="179"/>
      <c r="F104" s="179"/>
      <c r="G104" s="179"/>
      <c r="H104" s="179"/>
      <c r="I104" s="179"/>
      <c r="J104" s="179"/>
      <c r="K104" s="180"/>
    </row>
    <row r="105" spans="1:11" ht="14.25" customHeight="1" x14ac:dyDescent="0.2">
      <c r="A105" s="170"/>
      <c r="B105" s="171"/>
      <c r="C105" s="178"/>
      <c r="D105" s="179"/>
      <c r="E105" s="179"/>
      <c r="F105" s="179"/>
      <c r="G105" s="179"/>
      <c r="H105" s="179"/>
      <c r="I105" s="179"/>
      <c r="J105" s="179"/>
      <c r="K105" s="180"/>
    </row>
    <row r="106" spans="1:11" ht="14.25" customHeight="1" x14ac:dyDescent="0.2">
      <c r="A106" s="170"/>
      <c r="B106" s="171"/>
      <c r="C106" s="178"/>
      <c r="D106" s="179"/>
      <c r="E106" s="179"/>
      <c r="F106" s="179"/>
      <c r="G106" s="179"/>
      <c r="H106" s="179"/>
      <c r="I106" s="179"/>
      <c r="J106" s="179"/>
      <c r="K106" s="180"/>
    </row>
    <row r="107" spans="1:11" ht="14.25" customHeight="1" x14ac:dyDescent="0.2">
      <c r="A107" s="170"/>
      <c r="B107" s="171"/>
      <c r="C107" s="178"/>
      <c r="D107" s="179"/>
      <c r="E107" s="179"/>
      <c r="F107" s="179"/>
      <c r="G107" s="179"/>
      <c r="H107" s="179"/>
      <c r="I107" s="179"/>
      <c r="J107" s="179"/>
      <c r="K107" s="180"/>
    </row>
    <row r="108" spans="1:11" ht="14.25" customHeight="1" x14ac:dyDescent="0.2">
      <c r="A108" s="170"/>
      <c r="B108" s="171"/>
      <c r="C108" s="178"/>
      <c r="D108" s="179"/>
      <c r="E108" s="179"/>
      <c r="F108" s="179"/>
      <c r="G108" s="179"/>
      <c r="H108" s="179"/>
      <c r="I108" s="179"/>
      <c r="J108" s="179"/>
      <c r="K108" s="180"/>
    </row>
    <row r="109" spans="1:11" ht="14.25" customHeight="1" x14ac:dyDescent="0.2">
      <c r="A109" s="170"/>
      <c r="B109" s="171"/>
      <c r="C109" s="178"/>
      <c r="D109" s="179"/>
      <c r="E109" s="179"/>
      <c r="F109" s="179"/>
      <c r="G109" s="179"/>
      <c r="H109" s="179"/>
      <c r="I109" s="179"/>
      <c r="J109" s="179"/>
      <c r="K109" s="180"/>
    </row>
    <row r="110" spans="1:11" ht="14.25" customHeight="1" x14ac:dyDescent="0.2">
      <c r="A110" s="170"/>
      <c r="B110" s="171"/>
      <c r="C110" s="178"/>
      <c r="D110" s="179"/>
      <c r="E110" s="179"/>
      <c r="F110" s="179"/>
      <c r="G110" s="179"/>
      <c r="H110" s="179"/>
      <c r="I110" s="179"/>
      <c r="J110" s="179"/>
      <c r="K110" s="180"/>
    </row>
    <row r="111" spans="1:11" ht="14.25" customHeight="1" x14ac:dyDescent="0.2">
      <c r="A111" s="170"/>
      <c r="B111" s="171"/>
      <c r="C111" s="178"/>
      <c r="D111" s="179"/>
      <c r="E111" s="179"/>
      <c r="F111" s="179"/>
      <c r="G111" s="179"/>
      <c r="H111" s="179"/>
      <c r="I111" s="179"/>
      <c r="J111" s="179"/>
      <c r="K111" s="180"/>
    </row>
    <row r="112" spans="1:11" ht="14.25" customHeight="1" x14ac:dyDescent="0.2">
      <c r="A112" s="170"/>
      <c r="B112" s="171"/>
      <c r="C112" s="178"/>
      <c r="D112" s="179"/>
      <c r="E112" s="179"/>
      <c r="F112" s="179"/>
      <c r="G112" s="179"/>
      <c r="H112" s="179"/>
      <c r="I112" s="179"/>
      <c r="J112" s="179"/>
      <c r="K112" s="180"/>
    </row>
    <row r="113" spans="1:11" ht="14.25" customHeight="1" x14ac:dyDescent="0.2">
      <c r="A113" s="170"/>
      <c r="B113" s="171"/>
      <c r="C113" s="178"/>
      <c r="D113" s="179"/>
      <c r="E113" s="179"/>
      <c r="F113" s="179"/>
      <c r="G113" s="179"/>
      <c r="H113" s="179"/>
      <c r="I113" s="179"/>
      <c r="J113" s="179"/>
      <c r="K113" s="180"/>
    </row>
    <row r="114" spans="1:11" ht="14.25" customHeight="1" x14ac:dyDescent="0.2">
      <c r="A114" s="170"/>
      <c r="B114" s="171"/>
      <c r="C114" s="178"/>
      <c r="D114" s="179"/>
      <c r="E114" s="179"/>
      <c r="F114" s="179"/>
      <c r="G114" s="179"/>
      <c r="H114" s="179"/>
      <c r="I114" s="179"/>
      <c r="J114" s="179"/>
      <c r="K114" s="180"/>
    </row>
    <row r="115" spans="1:11" ht="14.25" customHeight="1" x14ac:dyDescent="0.2">
      <c r="A115" s="170"/>
      <c r="B115" s="171"/>
      <c r="C115" s="178"/>
      <c r="D115" s="179"/>
      <c r="E115" s="179"/>
      <c r="F115" s="179"/>
      <c r="G115" s="179"/>
      <c r="H115" s="179"/>
      <c r="I115" s="179"/>
      <c r="J115" s="179"/>
      <c r="K115" s="180"/>
    </row>
    <row r="116" spans="1:11" ht="14.25" customHeight="1" x14ac:dyDescent="0.2">
      <c r="A116" s="170"/>
      <c r="B116" s="171"/>
      <c r="C116" s="178"/>
      <c r="D116" s="179"/>
      <c r="E116" s="179"/>
      <c r="F116" s="179"/>
      <c r="G116" s="179"/>
      <c r="H116" s="179"/>
      <c r="I116" s="179"/>
      <c r="J116" s="179"/>
      <c r="K116" s="180"/>
    </row>
    <row r="117" spans="1:11" ht="14.25" customHeight="1" x14ac:dyDescent="0.2">
      <c r="A117" s="170"/>
      <c r="B117" s="171"/>
      <c r="C117" s="178"/>
      <c r="D117" s="179"/>
      <c r="E117" s="179"/>
      <c r="F117" s="179"/>
      <c r="G117" s="179"/>
      <c r="H117" s="179"/>
      <c r="I117" s="179"/>
      <c r="J117" s="179"/>
      <c r="K117" s="180"/>
    </row>
    <row r="118" spans="1:11" ht="14.25" customHeight="1" x14ac:dyDescent="0.2">
      <c r="A118" s="170"/>
      <c r="B118" s="171"/>
      <c r="C118" s="178"/>
      <c r="D118" s="179"/>
      <c r="E118" s="179"/>
      <c r="F118" s="179"/>
      <c r="G118" s="179"/>
      <c r="H118" s="179"/>
      <c r="I118" s="179"/>
      <c r="J118" s="179"/>
      <c r="K118" s="180"/>
    </row>
    <row r="119" spans="1:11" ht="14.25" customHeight="1" x14ac:dyDescent="0.2">
      <c r="A119" s="170"/>
      <c r="B119" s="171"/>
      <c r="C119" s="178"/>
      <c r="D119" s="179"/>
      <c r="E119" s="179"/>
      <c r="F119" s="179"/>
      <c r="G119" s="179"/>
      <c r="H119" s="179"/>
      <c r="I119" s="179"/>
      <c r="J119" s="179"/>
      <c r="K119" s="180"/>
    </row>
    <row r="120" spans="1:11" ht="14.25" customHeight="1" x14ac:dyDescent="0.2">
      <c r="A120" s="170"/>
      <c r="B120" s="171"/>
      <c r="C120" s="178"/>
      <c r="D120" s="179"/>
      <c r="E120" s="179"/>
      <c r="F120" s="179"/>
      <c r="G120" s="179"/>
      <c r="H120" s="179"/>
      <c r="I120" s="179"/>
      <c r="J120" s="179"/>
      <c r="K120" s="180"/>
    </row>
    <row r="121" spans="1:11" ht="14.25" customHeight="1" x14ac:dyDescent="0.2">
      <c r="A121" s="170"/>
      <c r="B121" s="171"/>
      <c r="C121" s="178"/>
      <c r="D121" s="179"/>
      <c r="E121" s="179"/>
      <c r="F121" s="179"/>
      <c r="G121" s="179"/>
      <c r="H121" s="179"/>
      <c r="I121" s="179"/>
      <c r="J121" s="179"/>
      <c r="K121" s="180"/>
    </row>
    <row r="122" spans="1:11" ht="14.25" customHeight="1" x14ac:dyDescent="0.2">
      <c r="A122" s="170"/>
      <c r="B122" s="171"/>
      <c r="C122" s="178"/>
      <c r="D122" s="179"/>
      <c r="E122" s="179"/>
      <c r="F122" s="179"/>
      <c r="G122" s="179"/>
      <c r="H122" s="179"/>
      <c r="I122" s="179"/>
      <c r="J122" s="179"/>
      <c r="K122" s="180"/>
    </row>
    <row r="123" spans="1:11" ht="14.25" customHeight="1" x14ac:dyDescent="0.2">
      <c r="A123" s="170"/>
      <c r="B123" s="171"/>
      <c r="C123" s="178"/>
      <c r="D123" s="179"/>
      <c r="E123" s="179"/>
      <c r="F123" s="179"/>
      <c r="G123" s="179"/>
      <c r="H123" s="179"/>
      <c r="I123" s="179"/>
      <c r="J123" s="179"/>
      <c r="K123" s="180"/>
    </row>
    <row r="124" spans="1:11" ht="14.25" customHeight="1" x14ac:dyDescent="0.2">
      <c r="A124" s="170"/>
      <c r="B124" s="171"/>
      <c r="C124" s="178"/>
      <c r="D124" s="179"/>
      <c r="E124" s="179"/>
      <c r="F124" s="179"/>
      <c r="G124" s="179"/>
      <c r="H124" s="179"/>
      <c r="I124" s="179"/>
      <c r="J124" s="179"/>
      <c r="K124" s="180"/>
    </row>
    <row r="125" spans="1:11" ht="14.25" customHeight="1" x14ac:dyDescent="0.2">
      <c r="A125" s="170"/>
      <c r="B125" s="171"/>
      <c r="C125" s="178"/>
      <c r="D125" s="179"/>
      <c r="E125" s="179"/>
      <c r="F125" s="179"/>
      <c r="G125" s="179"/>
      <c r="H125" s="179"/>
      <c r="I125" s="179"/>
      <c r="J125" s="179"/>
      <c r="K125" s="180"/>
    </row>
    <row r="126" spans="1:11" ht="14.25" customHeight="1" x14ac:dyDescent="0.2">
      <c r="A126" s="170"/>
      <c r="B126" s="171"/>
      <c r="C126" s="178"/>
      <c r="D126" s="179"/>
      <c r="E126" s="179"/>
      <c r="F126" s="179"/>
      <c r="G126" s="179"/>
      <c r="H126" s="179"/>
      <c r="I126" s="179"/>
      <c r="J126" s="179"/>
      <c r="K126" s="180"/>
    </row>
    <row r="127" spans="1:11" ht="14.25" customHeight="1" x14ac:dyDescent="0.2">
      <c r="A127" s="170"/>
      <c r="B127" s="171"/>
      <c r="C127" s="178"/>
      <c r="D127" s="179"/>
      <c r="E127" s="179"/>
      <c r="F127" s="179"/>
      <c r="G127" s="179"/>
      <c r="H127" s="179"/>
      <c r="I127" s="179"/>
      <c r="J127" s="179"/>
      <c r="K127" s="180"/>
    </row>
    <row r="128" spans="1:11" ht="14.25" customHeight="1" x14ac:dyDescent="0.2">
      <c r="A128" s="170"/>
      <c r="B128" s="171"/>
      <c r="C128" s="178"/>
      <c r="D128" s="179"/>
      <c r="E128" s="179"/>
      <c r="F128" s="179"/>
      <c r="G128" s="179"/>
      <c r="H128" s="179"/>
      <c r="I128" s="179"/>
      <c r="J128" s="179"/>
      <c r="K128" s="180"/>
    </row>
    <row r="129" spans="1:11" ht="14.25" customHeight="1" x14ac:dyDescent="0.2">
      <c r="A129" s="170"/>
      <c r="B129" s="171"/>
      <c r="C129" s="178"/>
      <c r="D129" s="179"/>
      <c r="E129" s="179"/>
      <c r="F129" s="179"/>
      <c r="G129" s="179"/>
      <c r="H129" s="179"/>
      <c r="I129" s="179"/>
      <c r="J129" s="179"/>
      <c r="K129" s="180"/>
    </row>
    <row r="130" spans="1:11" ht="14.25" customHeight="1" x14ac:dyDescent="0.2">
      <c r="A130" s="170"/>
      <c r="B130" s="171"/>
      <c r="C130" s="178"/>
      <c r="D130" s="179"/>
      <c r="E130" s="179"/>
      <c r="F130" s="179"/>
      <c r="G130" s="179"/>
      <c r="H130" s="179"/>
      <c r="I130" s="179"/>
      <c r="J130" s="179"/>
      <c r="K130" s="180"/>
    </row>
    <row r="131" spans="1:11" ht="14.25" customHeight="1" x14ac:dyDescent="0.2">
      <c r="A131" s="170"/>
      <c r="B131" s="171"/>
      <c r="C131" s="178"/>
      <c r="D131" s="179"/>
      <c r="E131" s="179"/>
      <c r="F131" s="179"/>
      <c r="G131" s="179"/>
      <c r="H131" s="179"/>
      <c r="I131" s="179"/>
      <c r="J131" s="179"/>
      <c r="K131" s="180"/>
    </row>
    <row r="132" spans="1:11" ht="14.25" customHeight="1" x14ac:dyDescent="0.2">
      <c r="A132" s="170"/>
      <c r="B132" s="171"/>
      <c r="C132" s="178"/>
      <c r="D132" s="179"/>
      <c r="E132" s="179"/>
      <c r="F132" s="179"/>
      <c r="G132" s="179"/>
      <c r="H132" s="179"/>
      <c r="I132" s="179"/>
      <c r="J132" s="179"/>
      <c r="K132" s="180"/>
    </row>
    <row r="133" spans="1:11" ht="14.25" customHeight="1" x14ac:dyDescent="0.2">
      <c r="A133" s="170"/>
      <c r="B133" s="171"/>
      <c r="C133" s="178"/>
      <c r="D133" s="179"/>
      <c r="E133" s="179"/>
      <c r="F133" s="179"/>
      <c r="G133" s="179"/>
      <c r="H133" s="179"/>
      <c r="I133" s="179"/>
      <c r="J133" s="179"/>
      <c r="K133" s="180"/>
    </row>
    <row r="134" spans="1:11" ht="14.25" customHeight="1" x14ac:dyDescent="0.2">
      <c r="A134" s="170"/>
      <c r="B134" s="171"/>
      <c r="C134" s="178"/>
      <c r="D134" s="179"/>
      <c r="E134" s="179"/>
      <c r="F134" s="179"/>
      <c r="G134" s="179"/>
      <c r="H134" s="179"/>
      <c r="I134" s="179"/>
      <c r="J134" s="179"/>
      <c r="K134" s="180"/>
    </row>
    <row r="135" spans="1:11" ht="14.25" customHeight="1" x14ac:dyDescent="0.2">
      <c r="A135" s="170"/>
      <c r="B135" s="171"/>
      <c r="C135" s="178"/>
      <c r="D135" s="179"/>
      <c r="E135" s="179"/>
      <c r="F135" s="179"/>
      <c r="G135" s="179"/>
      <c r="H135" s="179"/>
      <c r="I135" s="179"/>
      <c r="J135" s="179"/>
      <c r="K135" s="180"/>
    </row>
    <row r="136" spans="1:11" ht="14.25" customHeight="1" x14ac:dyDescent="0.2">
      <c r="A136" s="170"/>
      <c r="B136" s="171"/>
      <c r="C136" s="178"/>
      <c r="D136" s="179"/>
      <c r="E136" s="179"/>
      <c r="F136" s="179"/>
      <c r="G136" s="179"/>
      <c r="H136" s="179"/>
      <c r="I136" s="179"/>
      <c r="J136" s="179"/>
      <c r="K136" s="180"/>
    </row>
    <row r="137" spans="1:11" ht="14.25" customHeight="1" x14ac:dyDescent="0.2">
      <c r="A137" s="170"/>
      <c r="B137" s="171"/>
      <c r="C137" s="178"/>
      <c r="D137" s="179"/>
      <c r="E137" s="179"/>
      <c r="F137" s="179"/>
      <c r="G137" s="179"/>
      <c r="H137" s="179"/>
      <c r="I137" s="179"/>
      <c r="J137" s="179"/>
      <c r="K137" s="180"/>
    </row>
    <row r="138" spans="1:11" ht="14.25" customHeight="1" x14ac:dyDescent="0.2">
      <c r="A138" s="170"/>
      <c r="B138" s="171"/>
      <c r="C138" s="178"/>
      <c r="D138" s="179"/>
      <c r="E138" s="179"/>
      <c r="F138" s="179"/>
      <c r="G138" s="179"/>
      <c r="H138" s="179"/>
      <c r="I138" s="179"/>
      <c r="J138" s="179"/>
      <c r="K138" s="180"/>
    </row>
    <row r="139" spans="1:11" ht="14.25" customHeight="1" x14ac:dyDescent="0.2">
      <c r="A139" s="170"/>
      <c r="B139" s="171"/>
      <c r="C139" s="178"/>
      <c r="D139" s="179"/>
      <c r="E139" s="179"/>
      <c r="F139" s="179"/>
      <c r="G139" s="179"/>
      <c r="H139" s="179"/>
      <c r="I139" s="179"/>
      <c r="J139" s="179"/>
      <c r="K139" s="180"/>
    </row>
    <row r="140" spans="1:11" ht="14.25" customHeight="1" x14ac:dyDescent="0.2">
      <c r="A140" s="170"/>
      <c r="B140" s="171"/>
      <c r="C140" s="178"/>
      <c r="D140" s="179"/>
      <c r="E140" s="179"/>
      <c r="F140" s="179"/>
      <c r="G140" s="179"/>
      <c r="H140" s="179"/>
      <c r="I140" s="179"/>
      <c r="J140" s="179"/>
      <c r="K140" s="180"/>
    </row>
    <row r="141" spans="1:11" ht="14.25" customHeight="1" x14ac:dyDescent="0.2">
      <c r="A141" s="170"/>
      <c r="B141" s="171"/>
      <c r="C141" s="175"/>
      <c r="D141" s="176"/>
      <c r="E141" s="176"/>
      <c r="F141" s="176"/>
      <c r="G141" s="176"/>
      <c r="H141" s="176"/>
      <c r="I141" s="176"/>
      <c r="J141" s="176"/>
      <c r="K141" s="177"/>
    </row>
    <row r="142" spans="1:11" ht="14.25" customHeight="1" x14ac:dyDescent="0.2">
      <c r="A142" s="170"/>
      <c r="B142" s="171"/>
      <c r="C142" s="178"/>
      <c r="D142" s="179"/>
      <c r="E142" s="179"/>
      <c r="F142" s="179"/>
      <c r="G142" s="179"/>
      <c r="H142" s="179"/>
      <c r="I142" s="179"/>
      <c r="J142" s="179"/>
      <c r="K142" s="180"/>
    </row>
    <row r="143" spans="1:11" ht="14.25" customHeight="1" x14ac:dyDescent="0.2">
      <c r="A143" s="170"/>
      <c r="B143" s="171"/>
      <c r="C143" s="178"/>
      <c r="D143" s="179"/>
      <c r="E143" s="179"/>
      <c r="F143" s="179"/>
      <c r="G143" s="179"/>
      <c r="H143" s="179"/>
      <c r="I143" s="179"/>
      <c r="J143" s="179"/>
      <c r="K143" s="180"/>
    </row>
    <row r="144" spans="1:11" ht="14.25" customHeight="1" x14ac:dyDescent="0.2">
      <c r="A144" s="170"/>
      <c r="B144" s="171"/>
      <c r="C144" s="178"/>
      <c r="D144" s="179"/>
      <c r="E144" s="179"/>
      <c r="F144" s="179"/>
      <c r="G144" s="179"/>
      <c r="H144" s="179"/>
      <c r="I144" s="179"/>
      <c r="J144" s="179"/>
      <c r="K144" s="180"/>
    </row>
    <row r="145" spans="1:11" ht="14.25" customHeight="1" x14ac:dyDescent="0.2">
      <c r="A145" s="170"/>
      <c r="B145" s="171"/>
      <c r="C145" s="178"/>
      <c r="D145" s="179"/>
      <c r="E145" s="179"/>
      <c r="F145" s="179"/>
      <c r="G145" s="179"/>
      <c r="H145" s="179"/>
      <c r="I145" s="179"/>
      <c r="J145" s="179"/>
      <c r="K145" s="180"/>
    </row>
    <row r="146" spans="1:11" ht="14.25" customHeight="1" x14ac:dyDescent="0.2">
      <c r="A146" s="170"/>
      <c r="B146" s="171"/>
      <c r="C146" s="178"/>
      <c r="D146" s="179"/>
      <c r="E146" s="179"/>
      <c r="F146" s="179"/>
      <c r="G146" s="179"/>
      <c r="H146" s="179"/>
      <c r="I146" s="179"/>
      <c r="J146" s="179"/>
      <c r="K146" s="180"/>
    </row>
    <row r="147" spans="1:11" ht="14.25" customHeight="1" x14ac:dyDescent="0.2">
      <c r="A147" s="170"/>
      <c r="B147" s="171"/>
      <c r="C147" s="178"/>
      <c r="D147" s="179"/>
      <c r="E147" s="179"/>
      <c r="F147" s="179"/>
      <c r="G147" s="179"/>
      <c r="H147" s="179"/>
      <c r="I147" s="179"/>
      <c r="J147" s="179"/>
      <c r="K147" s="180"/>
    </row>
    <row r="148" spans="1:11" ht="14.25" customHeight="1" x14ac:dyDescent="0.2">
      <c r="A148" s="170"/>
      <c r="B148" s="171"/>
      <c r="C148" s="178"/>
      <c r="D148" s="179"/>
      <c r="E148" s="179"/>
      <c r="F148" s="179"/>
      <c r="G148" s="179"/>
      <c r="H148" s="179"/>
      <c r="I148" s="179"/>
      <c r="J148" s="179"/>
      <c r="K148" s="180"/>
    </row>
    <row r="149" spans="1:11" ht="14.25" customHeight="1" x14ac:dyDescent="0.2">
      <c r="A149" s="170"/>
      <c r="B149" s="171"/>
      <c r="C149" s="178"/>
      <c r="D149" s="179"/>
      <c r="E149" s="179"/>
      <c r="F149" s="179"/>
      <c r="G149" s="179"/>
      <c r="H149" s="179"/>
      <c r="I149" s="179"/>
      <c r="J149" s="179"/>
      <c r="K149" s="180"/>
    </row>
    <row r="150" spans="1:11" ht="14.25" customHeight="1" x14ac:dyDescent="0.2">
      <c r="A150" s="170"/>
      <c r="B150" s="171"/>
      <c r="C150" s="178"/>
      <c r="D150" s="179"/>
      <c r="E150" s="179"/>
      <c r="F150" s="179"/>
      <c r="G150" s="179"/>
      <c r="H150" s="179"/>
      <c r="I150" s="179"/>
      <c r="J150" s="179"/>
      <c r="K150" s="180"/>
    </row>
    <row r="151" spans="1:11" ht="14.25" customHeight="1" x14ac:dyDescent="0.2">
      <c r="A151" s="170"/>
      <c r="B151" s="171"/>
      <c r="C151" s="178"/>
      <c r="D151" s="179"/>
      <c r="E151" s="179"/>
      <c r="F151" s="179"/>
      <c r="G151" s="179"/>
      <c r="H151" s="179"/>
      <c r="I151" s="179"/>
      <c r="J151" s="179"/>
      <c r="K151" s="180"/>
    </row>
    <row r="152" spans="1:11" ht="14.25" customHeight="1" x14ac:dyDescent="0.2">
      <c r="A152" s="170"/>
      <c r="B152" s="171"/>
      <c r="C152" s="178"/>
      <c r="D152" s="179"/>
      <c r="E152" s="179"/>
      <c r="F152" s="179"/>
      <c r="G152" s="179"/>
      <c r="H152" s="179"/>
      <c r="I152" s="179"/>
      <c r="J152" s="179"/>
      <c r="K152" s="180"/>
    </row>
    <row r="153" spans="1:11" ht="14.25" customHeight="1" x14ac:dyDescent="0.2">
      <c r="A153" s="170"/>
      <c r="B153" s="171"/>
      <c r="C153" s="178"/>
      <c r="D153" s="179"/>
      <c r="E153" s="179"/>
      <c r="F153" s="179"/>
      <c r="G153" s="179"/>
      <c r="H153" s="179"/>
      <c r="I153" s="179"/>
      <c r="J153" s="179"/>
      <c r="K153" s="180"/>
    </row>
    <row r="154" spans="1:11" ht="14.25" customHeight="1" x14ac:dyDescent="0.2">
      <c r="A154" s="170"/>
      <c r="B154" s="171"/>
      <c r="C154" s="178"/>
      <c r="D154" s="179"/>
      <c r="E154" s="179"/>
      <c r="F154" s="179"/>
      <c r="G154" s="179"/>
      <c r="H154" s="179"/>
      <c r="I154" s="179"/>
      <c r="J154" s="179"/>
      <c r="K154" s="180"/>
    </row>
    <row r="155" spans="1:11" ht="14.25" customHeight="1" x14ac:dyDescent="0.2">
      <c r="A155" s="170"/>
      <c r="B155" s="171"/>
      <c r="C155" s="178"/>
      <c r="D155" s="179"/>
      <c r="E155" s="179"/>
      <c r="F155" s="179"/>
      <c r="G155" s="179"/>
      <c r="H155" s="179"/>
      <c r="I155" s="179"/>
      <c r="J155" s="179"/>
      <c r="K155" s="180"/>
    </row>
    <row r="156" spans="1:11" ht="14.25" customHeight="1" x14ac:dyDescent="0.2">
      <c r="A156" s="170"/>
      <c r="B156" s="171"/>
      <c r="C156" s="178"/>
      <c r="D156" s="179"/>
      <c r="E156" s="179"/>
      <c r="F156" s="179"/>
      <c r="G156" s="179"/>
      <c r="H156" s="179"/>
      <c r="I156" s="179"/>
      <c r="J156" s="179"/>
      <c r="K156" s="180"/>
    </row>
    <row r="157" spans="1:11" ht="14.25" customHeight="1" x14ac:dyDescent="0.2">
      <c r="A157" s="170"/>
      <c r="B157" s="171"/>
      <c r="C157" s="178"/>
      <c r="D157" s="179"/>
      <c r="E157" s="179"/>
      <c r="F157" s="179"/>
      <c r="G157" s="179"/>
      <c r="H157" s="179"/>
      <c r="I157" s="179"/>
      <c r="J157" s="179"/>
      <c r="K157" s="180"/>
    </row>
    <row r="158" spans="1:11" ht="14.25" customHeight="1" x14ac:dyDescent="0.2">
      <c r="A158" s="170"/>
      <c r="B158" s="171"/>
      <c r="C158" s="178"/>
      <c r="D158" s="179"/>
      <c r="E158" s="179"/>
      <c r="F158" s="179"/>
      <c r="G158" s="179"/>
      <c r="H158" s="179"/>
      <c r="I158" s="179"/>
      <c r="J158" s="179"/>
      <c r="K158" s="180"/>
    </row>
    <row r="159" spans="1:11" ht="14.25" customHeight="1" x14ac:dyDescent="0.2">
      <c r="A159" s="170"/>
      <c r="B159" s="171"/>
      <c r="C159" s="178"/>
      <c r="D159" s="179"/>
      <c r="E159" s="179"/>
      <c r="F159" s="179"/>
      <c r="G159" s="179"/>
      <c r="H159" s="179"/>
      <c r="I159" s="179"/>
      <c r="J159" s="179"/>
      <c r="K159" s="180"/>
    </row>
    <row r="160" spans="1:11" ht="14.25" customHeight="1" x14ac:dyDescent="0.2">
      <c r="A160" s="170"/>
      <c r="B160" s="171"/>
      <c r="C160" s="178"/>
      <c r="D160" s="179"/>
      <c r="E160" s="179"/>
      <c r="F160" s="179"/>
      <c r="G160" s="179"/>
      <c r="H160" s="179"/>
      <c r="I160" s="179"/>
      <c r="J160" s="179"/>
      <c r="K160" s="180"/>
    </row>
    <row r="161" spans="1:11" ht="14.25" customHeight="1" x14ac:dyDescent="0.2">
      <c r="A161" s="170"/>
      <c r="B161" s="171"/>
      <c r="C161" s="178"/>
      <c r="D161" s="179"/>
      <c r="E161" s="179"/>
      <c r="F161" s="179"/>
      <c r="G161" s="179"/>
      <c r="H161" s="179"/>
      <c r="I161" s="179"/>
      <c r="J161" s="179"/>
      <c r="K161" s="180"/>
    </row>
    <row r="162" spans="1:11" ht="14.25" customHeight="1" x14ac:dyDescent="0.2">
      <c r="A162" s="170"/>
      <c r="B162" s="171"/>
      <c r="C162" s="178"/>
      <c r="D162" s="179"/>
      <c r="E162" s="179"/>
      <c r="F162" s="179"/>
      <c r="G162" s="179"/>
      <c r="H162" s="179"/>
      <c r="I162" s="179"/>
      <c r="J162" s="179"/>
      <c r="K162" s="180"/>
    </row>
    <row r="163" spans="1:11" ht="14.25" customHeight="1" x14ac:dyDescent="0.2">
      <c r="A163" s="170"/>
      <c r="B163" s="171"/>
      <c r="C163" s="178"/>
      <c r="D163" s="179"/>
      <c r="E163" s="179"/>
      <c r="F163" s="179"/>
      <c r="G163" s="179"/>
      <c r="H163" s="179"/>
      <c r="I163" s="179"/>
      <c r="J163" s="179"/>
      <c r="K163" s="180"/>
    </row>
    <row r="164" spans="1:11" ht="14.25" customHeight="1" x14ac:dyDescent="0.2">
      <c r="A164" s="170"/>
      <c r="B164" s="171"/>
      <c r="C164" s="178"/>
      <c r="D164" s="179"/>
      <c r="E164" s="179"/>
      <c r="F164" s="179"/>
      <c r="G164" s="179"/>
      <c r="H164" s="179"/>
      <c r="I164" s="179"/>
      <c r="J164" s="179"/>
      <c r="K164" s="180"/>
    </row>
    <row r="165" spans="1:11" ht="14.25" customHeight="1" x14ac:dyDescent="0.2">
      <c r="A165" s="170"/>
      <c r="B165" s="171"/>
      <c r="C165" s="178"/>
      <c r="D165" s="179"/>
      <c r="E165" s="179"/>
      <c r="F165" s="179"/>
      <c r="G165" s="179"/>
      <c r="H165" s="179"/>
      <c r="I165" s="179"/>
      <c r="J165" s="179"/>
      <c r="K165" s="180"/>
    </row>
    <row r="166" spans="1:11" ht="14.25" customHeight="1" x14ac:dyDescent="0.2">
      <c r="A166" s="170"/>
      <c r="B166" s="171"/>
      <c r="C166" s="178"/>
      <c r="D166" s="179"/>
      <c r="E166" s="179"/>
      <c r="F166" s="179"/>
      <c r="G166" s="179"/>
      <c r="H166" s="179"/>
      <c r="I166" s="179"/>
      <c r="J166" s="179"/>
      <c r="K166" s="180"/>
    </row>
    <row r="167" spans="1:11" ht="14.25" customHeight="1" x14ac:dyDescent="0.2">
      <c r="A167" s="170"/>
      <c r="B167" s="171"/>
      <c r="C167" s="178"/>
      <c r="D167" s="179"/>
      <c r="E167" s="179"/>
      <c r="F167" s="179"/>
      <c r="G167" s="179"/>
      <c r="H167" s="179"/>
      <c r="I167" s="179"/>
      <c r="J167" s="179"/>
      <c r="K167" s="180"/>
    </row>
    <row r="168" spans="1:11" ht="14.25" customHeight="1" x14ac:dyDescent="0.2">
      <c r="A168" s="170"/>
      <c r="B168" s="171"/>
      <c r="C168" s="178"/>
      <c r="D168" s="179"/>
      <c r="E168" s="179"/>
      <c r="F168" s="179"/>
      <c r="G168" s="179"/>
      <c r="H168" s="179"/>
      <c r="I168" s="179"/>
      <c r="J168" s="179"/>
      <c r="K168" s="180"/>
    </row>
    <row r="169" spans="1:11" ht="14.25" customHeight="1" x14ac:dyDescent="0.2">
      <c r="A169" s="170"/>
      <c r="B169" s="171"/>
      <c r="C169" s="178"/>
      <c r="D169" s="179"/>
      <c r="E169" s="179"/>
      <c r="F169" s="179"/>
      <c r="G169" s="179"/>
      <c r="H169" s="179"/>
      <c r="I169" s="179"/>
      <c r="J169" s="179"/>
      <c r="K169" s="180"/>
    </row>
    <row r="170" spans="1:11" ht="14.25" customHeight="1" x14ac:dyDescent="0.2">
      <c r="A170" s="170"/>
      <c r="B170" s="171"/>
      <c r="C170" s="178"/>
      <c r="D170" s="179"/>
      <c r="E170" s="179"/>
      <c r="F170" s="179"/>
      <c r="G170" s="179"/>
      <c r="H170" s="179"/>
      <c r="I170" s="179"/>
      <c r="J170" s="179"/>
      <c r="K170" s="180"/>
    </row>
    <row r="171" spans="1:11" ht="14.25" customHeight="1" x14ac:dyDescent="0.2">
      <c r="A171" s="170"/>
      <c r="B171" s="171"/>
      <c r="C171" s="178"/>
      <c r="D171" s="179"/>
      <c r="E171" s="179"/>
      <c r="F171" s="179"/>
      <c r="G171" s="179"/>
      <c r="H171" s="179"/>
      <c r="I171" s="179"/>
      <c r="J171" s="179"/>
      <c r="K171" s="180"/>
    </row>
    <row r="172" spans="1:11" ht="14.25" customHeight="1" x14ac:dyDescent="0.2">
      <c r="A172" s="170"/>
      <c r="B172" s="171"/>
      <c r="C172" s="178"/>
      <c r="D172" s="179"/>
      <c r="E172" s="179"/>
      <c r="F172" s="179"/>
      <c r="G172" s="179"/>
      <c r="H172" s="179"/>
      <c r="I172" s="179"/>
      <c r="J172" s="179"/>
      <c r="K172" s="180"/>
    </row>
    <row r="173" spans="1:11" ht="14.25" customHeight="1" x14ac:dyDescent="0.2">
      <c r="A173" s="170"/>
      <c r="B173" s="171"/>
      <c r="C173" s="178"/>
      <c r="D173" s="179"/>
      <c r="E173" s="179"/>
      <c r="F173" s="179"/>
      <c r="G173" s="179"/>
      <c r="H173" s="179"/>
      <c r="I173" s="179"/>
      <c r="J173" s="179"/>
      <c r="K173" s="180"/>
    </row>
    <row r="174" spans="1:11" ht="14.25" customHeight="1" x14ac:dyDescent="0.2">
      <c r="A174" s="170"/>
      <c r="B174" s="171"/>
      <c r="C174" s="178"/>
      <c r="D174" s="179"/>
      <c r="E174" s="179"/>
      <c r="F174" s="179"/>
      <c r="G174" s="179"/>
      <c r="H174" s="179"/>
      <c r="I174" s="179"/>
      <c r="J174" s="179"/>
      <c r="K174" s="180"/>
    </row>
    <row r="175" spans="1:11" ht="14.25" customHeight="1" x14ac:dyDescent="0.2">
      <c r="A175" s="170"/>
      <c r="B175" s="171"/>
      <c r="C175" s="178"/>
      <c r="D175" s="179"/>
      <c r="E175" s="179"/>
      <c r="F175" s="179"/>
      <c r="G175" s="179"/>
      <c r="H175" s="179"/>
      <c r="I175" s="179"/>
      <c r="J175" s="179"/>
      <c r="K175" s="180"/>
    </row>
    <row r="176" spans="1:11" ht="14.25" customHeight="1" x14ac:dyDescent="0.2">
      <c r="A176" s="170"/>
      <c r="B176" s="171"/>
      <c r="C176" s="178"/>
      <c r="D176" s="179"/>
      <c r="E176" s="179"/>
      <c r="F176" s="179"/>
      <c r="G176" s="179"/>
      <c r="H176" s="179"/>
      <c r="I176" s="179"/>
      <c r="J176" s="179"/>
      <c r="K176" s="180"/>
    </row>
    <row r="177" spans="1:11" ht="14.25" customHeight="1" x14ac:dyDescent="0.2">
      <c r="A177" s="170"/>
      <c r="B177" s="171"/>
      <c r="C177" s="178"/>
      <c r="D177" s="179"/>
      <c r="E177" s="179"/>
      <c r="F177" s="179"/>
      <c r="G177" s="179"/>
      <c r="H177" s="179"/>
      <c r="I177" s="179"/>
      <c r="J177" s="179"/>
      <c r="K177" s="180"/>
    </row>
    <row r="178" spans="1:11" ht="14.25" customHeight="1" x14ac:dyDescent="0.2">
      <c r="A178" s="170"/>
      <c r="B178" s="171"/>
      <c r="C178" s="178"/>
      <c r="D178" s="179"/>
      <c r="E178" s="179"/>
      <c r="F178" s="179"/>
      <c r="G178" s="179"/>
      <c r="H178" s="179"/>
      <c r="I178" s="179"/>
      <c r="J178" s="179"/>
      <c r="K178" s="180"/>
    </row>
    <row r="179" spans="1:11" ht="14.25" customHeight="1" x14ac:dyDescent="0.2">
      <c r="A179" s="170"/>
      <c r="B179" s="171"/>
      <c r="C179" s="178"/>
      <c r="D179" s="179"/>
      <c r="E179" s="179"/>
      <c r="F179" s="179"/>
      <c r="G179" s="179"/>
      <c r="H179" s="179"/>
      <c r="I179" s="179"/>
      <c r="J179" s="179"/>
      <c r="K179" s="180"/>
    </row>
    <row r="180" spans="1:11" ht="14.25" customHeight="1" x14ac:dyDescent="0.2">
      <c r="A180" s="170"/>
      <c r="B180" s="171"/>
      <c r="C180" s="178"/>
      <c r="D180" s="179"/>
      <c r="E180" s="179"/>
      <c r="F180" s="179"/>
      <c r="G180" s="179"/>
      <c r="H180" s="179"/>
      <c r="I180" s="179"/>
      <c r="J180" s="179"/>
      <c r="K180" s="180"/>
    </row>
    <row r="181" spans="1:11" ht="14.25" customHeight="1" x14ac:dyDescent="0.2">
      <c r="A181" s="170"/>
      <c r="B181" s="171"/>
      <c r="C181" s="178"/>
      <c r="D181" s="179"/>
      <c r="E181" s="179"/>
      <c r="F181" s="179"/>
      <c r="G181" s="179"/>
      <c r="H181" s="179"/>
      <c r="I181" s="179"/>
      <c r="J181" s="179"/>
      <c r="K181" s="180"/>
    </row>
    <row r="182" spans="1:11" ht="14.25" customHeight="1" x14ac:dyDescent="0.2">
      <c r="A182" s="170"/>
      <c r="B182" s="171"/>
      <c r="C182" s="178"/>
      <c r="D182" s="179"/>
      <c r="E182" s="179"/>
      <c r="F182" s="179"/>
      <c r="G182" s="179"/>
      <c r="H182" s="179"/>
      <c r="I182" s="179"/>
      <c r="J182" s="179"/>
      <c r="K182" s="180"/>
    </row>
    <row r="183" spans="1:11" ht="14.25" customHeight="1" x14ac:dyDescent="0.2">
      <c r="A183" s="170"/>
      <c r="B183" s="171"/>
      <c r="C183" s="178"/>
      <c r="D183" s="179"/>
      <c r="E183" s="179"/>
      <c r="F183" s="179"/>
      <c r="G183" s="179"/>
      <c r="H183" s="179"/>
      <c r="I183" s="179"/>
      <c r="J183" s="179"/>
      <c r="K183" s="180"/>
    </row>
    <row r="184" spans="1:11" ht="14.25" customHeight="1" x14ac:dyDescent="0.2">
      <c r="A184" s="170"/>
      <c r="B184" s="171"/>
      <c r="C184" s="178"/>
      <c r="D184" s="179"/>
      <c r="E184" s="179"/>
      <c r="F184" s="179"/>
      <c r="G184" s="179"/>
      <c r="H184" s="179"/>
      <c r="I184" s="179"/>
      <c r="J184" s="179"/>
      <c r="K184" s="180"/>
    </row>
    <row r="185" spans="1:11" ht="14.25" customHeight="1" x14ac:dyDescent="0.2">
      <c r="A185" s="170"/>
      <c r="B185" s="171"/>
      <c r="C185" s="178"/>
      <c r="D185" s="179"/>
      <c r="E185" s="179"/>
      <c r="F185" s="179"/>
      <c r="G185" s="179"/>
      <c r="H185" s="179"/>
      <c r="I185" s="179"/>
      <c r="J185" s="179"/>
      <c r="K185" s="180"/>
    </row>
    <row r="186" spans="1:11" ht="14.25" customHeight="1" x14ac:dyDescent="0.2">
      <c r="A186" s="170"/>
      <c r="B186" s="171"/>
      <c r="C186" s="178"/>
      <c r="D186" s="179"/>
      <c r="E186" s="179"/>
      <c r="F186" s="179"/>
      <c r="G186" s="179"/>
      <c r="H186" s="179"/>
      <c r="I186" s="179"/>
      <c r="J186" s="179"/>
      <c r="K186" s="180"/>
    </row>
    <row r="187" spans="1:11" ht="14.25" customHeight="1" x14ac:dyDescent="0.2">
      <c r="A187" s="170"/>
      <c r="B187" s="171"/>
      <c r="C187" s="178"/>
      <c r="D187" s="179"/>
      <c r="E187" s="179"/>
      <c r="F187" s="179"/>
      <c r="G187" s="179"/>
      <c r="H187" s="179"/>
      <c r="I187" s="179"/>
      <c r="J187" s="179"/>
      <c r="K187" s="180"/>
    </row>
    <row r="188" spans="1:11" ht="14.25" customHeight="1" x14ac:dyDescent="0.2">
      <c r="A188" s="170"/>
      <c r="B188" s="171"/>
      <c r="C188" s="178"/>
      <c r="D188" s="179"/>
      <c r="E188" s="179"/>
      <c r="F188" s="179"/>
      <c r="G188" s="179"/>
      <c r="H188" s="179"/>
      <c r="I188" s="179"/>
      <c r="J188" s="179"/>
      <c r="K188" s="180"/>
    </row>
    <row r="189" spans="1:11" ht="14.25" customHeight="1" x14ac:dyDescent="0.2">
      <c r="A189" s="170"/>
      <c r="B189" s="171"/>
      <c r="C189" s="178"/>
      <c r="D189" s="179"/>
      <c r="E189" s="179"/>
      <c r="F189" s="179"/>
      <c r="G189" s="179"/>
      <c r="H189" s="179"/>
      <c r="I189" s="179"/>
      <c r="J189" s="179"/>
      <c r="K189" s="180"/>
    </row>
    <row r="190" spans="1:11" ht="14.25" customHeight="1" x14ac:dyDescent="0.2">
      <c r="A190" s="170"/>
      <c r="B190" s="171"/>
      <c r="C190" s="178"/>
      <c r="D190" s="179"/>
      <c r="E190" s="179"/>
      <c r="F190" s="179"/>
      <c r="G190" s="179"/>
      <c r="H190" s="179"/>
      <c r="I190" s="179"/>
      <c r="J190" s="179"/>
      <c r="K190" s="180"/>
    </row>
    <row r="191" spans="1:11" ht="14.25" customHeight="1" x14ac:dyDescent="0.2">
      <c r="A191" s="170"/>
      <c r="B191" s="171"/>
      <c r="C191" s="178"/>
      <c r="D191" s="179"/>
      <c r="E191" s="179"/>
      <c r="F191" s="179"/>
      <c r="G191" s="179"/>
      <c r="H191" s="179"/>
      <c r="I191" s="179"/>
      <c r="J191" s="179"/>
      <c r="K191" s="180"/>
    </row>
    <row r="192" spans="1:11" ht="14.25" customHeight="1" x14ac:dyDescent="0.2">
      <c r="A192" s="170"/>
      <c r="B192" s="171"/>
      <c r="C192" s="178"/>
      <c r="D192" s="179"/>
      <c r="E192" s="179"/>
      <c r="F192" s="179"/>
      <c r="G192" s="179"/>
      <c r="H192" s="179"/>
      <c r="I192" s="179"/>
      <c r="J192" s="179"/>
      <c r="K192" s="180"/>
    </row>
    <row r="193" spans="1:11" ht="14.25" customHeight="1" x14ac:dyDescent="0.2">
      <c r="A193" s="170"/>
      <c r="B193" s="171"/>
      <c r="C193" s="178"/>
      <c r="D193" s="179"/>
      <c r="E193" s="179"/>
      <c r="F193" s="179"/>
      <c r="G193" s="179"/>
      <c r="H193" s="179"/>
      <c r="I193" s="179"/>
      <c r="J193" s="179"/>
      <c r="K193" s="180"/>
    </row>
    <row r="194" spans="1:11" ht="14.25" customHeight="1" x14ac:dyDescent="0.2">
      <c r="A194" s="170"/>
      <c r="B194" s="171"/>
      <c r="C194" s="178"/>
      <c r="D194" s="179"/>
      <c r="E194" s="179"/>
      <c r="F194" s="179"/>
      <c r="G194" s="179"/>
      <c r="H194" s="179"/>
      <c r="I194" s="179"/>
      <c r="J194" s="179"/>
      <c r="K194" s="180"/>
    </row>
    <row r="195" spans="1:11" ht="14.25" customHeight="1" x14ac:dyDescent="0.2">
      <c r="A195" s="170"/>
      <c r="B195" s="171"/>
      <c r="C195" s="178"/>
      <c r="D195" s="179"/>
      <c r="E195" s="179"/>
      <c r="F195" s="179"/>
      <c r="G195" s="179"/>
      <c r="H195" s="179"/>
      <c r="I195" s="179"/>
      <c r="J195" s="179"/>
      <c r="K195" s="180"/>
    </row>
    <row r="196" spans="1:11" ht="14.25" customHeight="1" x14ac:dyDescent="0.2">
      <c r="A196" s="170"/>
      <c r="B196" s="171"/>
      <c r="C196" s="178"/>
      <c r="D196" s="179"/>
      <c r="E196" s="179"/>
      <c r="F196" s="179"/>
      <c r="G196" s="179"/>
      <c r="H196" s="179"/>
      <c r="I196" s="179"/>
      <c r="J196" s="179"/>
      <c r="K196" s="180"/>
    </row>
    <row r="197" spans="1:11" ht="14.25" customHeight="1" x14ac:dyDescent="0.2">
      <c r="A197" s="170"/>
      <c r="B197" s="171"/>
      <c r="C197" s="178"/>
      <c r="D197" s="179"/>
      <c r="E197" s="179"/>
      <c r="F197" s="179"/>
      <c r="G197" s="179"/>
      <c r="H197" s="179"/>
      <c r="I197" s="179"/>
      <c r="J197" s="179"/>
      <c r="K197" s="180"/>
    </row>
    <row r="198" spans="1:11" ht="14.25" customHeight="1" x14ac:dyDescent="0.2">
      <c r="A198" s="170"/>
      <c r="B198" s="171"/>
      <c r="C198" s="178"/>
      <c r="D198" s="179"/>
      <c r="E198" s="179"/>
      <c r="F198" s="179"/>
      <c r="G198" s="179"/>
      <c r="H198" s="179"/>
      <c r="I198" s="179"/>
      <c r="J198" s="179"/>
      <c r="K198" s="180"/>
    </row>
    <row r="199" spans="1:11" ht="14.25" customHeight="1" x14ac:dyDescent="0.2">
      <c r="A199" s="170"/>
      <c r="B199" s="171"/>
      <c r="C199" s="178"/>
      <c r="D199" s="179"/>
      <c r="E199" s="179"/>
      <c r="F199" s="179"/>
      <c r="G199" s="179"/>
      <c r="H199" s="179"/>
      <c r="I199" s="179"/>
      <c r="J199" s="179"/>
      <c r="K199" s="180"/>
    </row>
    <row r="200" spans="1:11" ht="14.25" customHeight="1" x14ac:dyDescent="0.2">
      <c r="A200" s="170"/>
      <c r="B200" s="171"/>
      <c r="C200" s="178"/>
      <c r="D200" s="179"/>
      <c r="E200" s="179"/>
      <c r="F200" s="179"/>
      <c r="G200" s="179"/>
      <c r="H200" s="179"/>
      <c r="I200" s="179"/>
      <c r="J200" s="179"/>
      <c r="K200" s="180"/>
    </row>
    <row r="201" spans="1:11" ht="14.25" customHeight="1" x14ac:dyDescent="0.2">
      <c r="A201" s="170"/>
      <c r="B201" s="171"/>
      <c r="C201" s="178"/>
      <c r="D201" s="179"/>
      <c r="E201" s="179"/>
      <c r="F201" s="179"/>
      <c r="G201" s="179"/>
      <c r="H201" s="179"/>
      <c r="I201" s="179"/>
      <c r="J201" s="179"/>
      <c r="K201" s="180"/>
    </row>
    <row r="202" spans="1:11" ht="14.25" customHeight="1" x14ac:dyDescent="0.2">
      <c r="A202" s="170"/>
      <c r="B202" s="171"/>
      <c r="C202" s="178"/>
      <c r="D202" s="179"/>
      <c r="E202" s="179"/>
      <c r="F202" s="179"/>
      <c r="G202" s="179"/>
      <c r="H202" s="179"/>
      <c r="I202" s="179"/>
      <c r="J202" s="179"/>
      <c r="K202" s="180"/>
    </row>
    <row r="203" spans="1:11" ht="14.25" customHeight="1" x14ac:dyDescent="0.2">
      <c r="A203" s="170"/>
      <c r="B203" s="171"/>
      <c r="C203" s="178"/>
      <c r="D203" s="179"/>
      <c r="E203" s="179"/>
      <c r="F203" s="179"/>
      <c r="G203" s="179"/>
      <c r="H203" s="179"/>
      <c r="I203" s="179"/>
      <c r="J203" s="179"/>
      <c r="K203" s="180"/>
    </row>
    <row r="204" spans="1:11" ht="14.25" customHeight="1" x14ac:dyDescent="0.2">
      <c r="A204" s="170"/>
      <c r="B204" s="171"/>
      <c r="C204" s="178"/>
      <c r="D204" s="179"/>
      <c r="E204" s="179"/>
      <c r="F204" s="179"/>
      <c r="G204" s="179"/>
      <c r="H204" s="179"/>
      <c r="I204" s="179"/>
      <c r="J204" s="179"/>
      <c r="K204" s="180"/>
    </row>
    <row r="205" spans="1:11" ht="14.25" customHeight="1" x14ac:dyDescent="0.2">
      <c r="A205" s="170"/>
      <c r="B205" s="171"/>
      <c r="C205" s="178"/>
      <c r="D205" s="179"/>
      <c r="E205" s="179"/>
      <c r="F205" s="179"/>
      <c r="G205" s="179"/>
      <c r="H205" s="179"/>
      <c r="I205" s="179"/>
      <c r="J205" s="179"/>
      <c r="K205" s="180"/>
    </row>
    <row r="206" spans="1:11" ht="14.25" customHeight="1" x14ac:dyDescent="0.2">
      <c r="A206" s="170"/>
      <c r="B206" s="171"/>
      <c r="C206" s="178"/>
      <c r="D206" s="179"/>
      <c r="E206" s="179"/>
      <c r="F206" s="179"/>
      <c r="G206" s="179"/>
      <c r="H206" s="179"/>
      <c r="I206" s="179"/>
      <c r="J206" s="179"/>
      <c r="K206" s="180"/>
    </row>
    <row r="207" spans="1:11" ht="14.25" customHeight="1" x14ac:dyDescent="0.2">
      <c r="A207" s="170"/>
      <c r="B207" s="171"/>
      <c r="C207" s="178"/>
      <c r="D207" s="179"/>
      <c r="E207" s="179"/>
      <c r="F207" s="179"/>
      <c r="G207" s="179"/>
      <c r="H207" s="179"/>
      <c r="I207" s="179"/>
      <c r="J207" s="179"/>
      <c r="K207" s="180"/>
    </row>
    <row r="208" spans="1:11" ht="14.25" customHeight="1" x14ac:dyDescent="0.2">
      <c r="A208" s="170"/>
      <c r="B208" s="171"/>
      <c r="C208" s="178"/>
      <c r="D208" s="179"/>
      <c r="E208" s="179"/>
      <c r="F208" s="179"/>
      <c r="G208" s="179"/>
      <c r="H208" s="179"/>
      <c r="I208" s="179"/>
      <c r="J208" s="179"/>
      <c r="K208" s="180"/>
    </row>
    <row r="209" spans="1:11" ht="14.25" customHeight="1" x14ac:dyDescent="0.2">
      <c r="A209" s="170"/>
      <c r="B209" s="171"/>
      <c r="C209" s="178"/>
      <c r="D209" s="179"/>
      <c r="E209" s="179"/>
      <c r="F209" s="179"/>
      <c r="G209" s="179"/>
      <c r="H209" s="179"/>
      <c r="I209" s="179"/>
      <c r="J209" s="179"/>
      <c r="K209" s="180"/>
    </row>
    <row r="210" spans="1:11" ht="14.25" customHeight="1" x14ac:dyDescent="0.2">
      <c r="A210" s="170"/>
      <c r="B210" s="171"/>
      <c r="C210" s="178"/>
      <c r="D210" s="179"/>
      <c r="E210" s="179"/>
      <c r="F210" s="179"/>
      <c r="G210" s="179"/>
      <c r="H210" s="179"/>
      <c r="I210" s="179"/>
      <c r="J210" s="179"/>
      <c r="K210" s="180"/>
    </row>
    <row r="211" spans="1:11" ht="14.25" customHeight="1" x14ac:dyDescent="0.2">
      <c r="A211" s="170"/>
      <c r="B211" s="171"/>
      <c r="C211" s="178"/>
      <c r="D211" s="179"/>
      <c r="E211" s="179"/>
      <c r="F211" s="179"/>
      <c r="G211" s="179"/>
      <c r="H211" s="179"/>
      <c r="I211" s="179"/>
      <c r="J211" s="179"/>
      <c r="K211" s="180"/>
    </row>
    <row r="212" spans="1:11" ht="14.25" customHeight="1" x14ac:dyDescent="0.2">
      <c r="A212" s="170"/>
      <c r="B212" s="171"/>
      <c r="C212" s="178"/>
      <c r="D212" s="179"/>
      <c r="E212" s="179"/>
      <c r="F212" s="179"/>
      <c r="G212" s="179"/>
      <c r="H212" s="179"/>
      <c r="I212" s="179"/>
      <c r="J212" s="179"/>
      <c r="K212" s="180"/>
    </row>
    <row r="213" spans="1:11" ht="14.25" customHeight="1" x14ac:dyDescent="0.2">
      <c r="A213" s="170"/>
      <c r="B213" s="171"/>
      <c r="C213" s="178"/>
      <c r="D213" s="179"/>
      <c r="E213" s="179"/>
      <c r="F213" s="179"/>
      <c r="G213" s="179"/>
      <c r="H213" s="179"/>
      <c r="I213" s="179"/>
      <c r="J213" s="179"/>
      <c r="K213" s="180"/>
    </row>
    <row r="214" spans="1:11" ht="14.25" customHeight="1" x14ac:dyDescent="0.2">
      <c r="A214" s="170"/>
      <c r="B214" s="171"/>
      <c r="C214" s="178"/>
      <c r="D214" s="179"/>
      <c r="E214" s="179"/>
      <c r="F214" s="179"/>
      <c r="G214" s="179"/>
      <c r="H214" s="179"/>
      <c r="I214" s="179"/>
      <c r="J214" s="179"/>
      <c r="K214" s="180"/>
    </row>
    <row r="215" spans="1:11" ht="14.25" customHeight="1" x14ac:dyDescent="0.2">
      <c r="A215" s="170"/>
      <c r="B215" s="171"/>
      <c r="C215" s="178"/>
      <c r="D215" s="179"/>
      <c r="E215" s="179"/>
      <c r="F215" s="179"/>
      <c r="G215" s="179"/>
      <c r="H215" s="179"/>
      <c r="I215" s="179"/>
      <c r="J215" s="179"/>
      <c r="K215" s="180"/>
    </row>
    <row r="216" spans="1:11" ht="14.25" customHeight="1" x14ac:dyDescent="0.2">
      <c r="A216" s="170"/>
      <c r="B216" s="171"/>
      <c r="C216" s="178"/>
      <c r="D216" s="179"/>
      <c r="E216" s="179"/>
      <c r="F216" s="179"/>
      <c r="G216" s="179"/>
      <c r="H216" s="179"/>
      <c r="I216" s="179"/>
      <c r="J216" s="179"/>
      <c r="K216" s="180"/>
    </row>
    <row r="217" spans="1:11" ht="14.25" customHeight="1" x14ac:dyDescent="0.2">
      <c r="A217" s="170"/>
      <c r="B217" s="171"/>
      <c r="C217" s="178"/>
      <c r="D217" s="179"/>
      <c r="E217" s="179"/>
      <c r="F217" s="179"/>
      <c r="G217" s="179"/>
      <c r="H217" s="179"/>
      <c r="I217" s="179"/>
      <c r="J217" s="179"/>
      <c r="K217" s="180"/>
    </row>
    <row r="218" spans="1:11" ht="14.25" customHeight="1" x14ac:dyDescent="0.2">
      <c r="A218" s="170"/>
      <c r="B218" s="171"/>
      <c r="C218" s="178"/>
      <c r="D218" s="179"/>
      <c r="E218" s="179"/>
      <c r="F218" s="179"/>
      <c r="G218" s="179"/>
      <c r="H218" s="179"/>
      <c r="I218" s="179"/>
      <c r="J218" s="179"/>
      <c r="K218" s="180"/>
    </row>
    <row r="219" spans="1:11" ht="14.25" customHeight="1" x14ac:dyDescent="0.2">
      <c r="A219" s="170"/>
      <c r="B219" s="171"/>
      <c r="C219" s="178"/>
      <c r="D219" s="179"/>
      <c r="E219" s="179"/>
      <c r="F219" s="179"/>
      <c r="G219" s="179"/>
      <c r="H219" s="179"/>
      <c r="I219" s="179"/>
      <c r="J219" s="179"/>
      <c r="K219" s="180"/>
    </row>
    <row r="220" spans="1:11" ht="14.25" customHeight="1" x14ac:dyDescent="0.2">
      <c r="A220" s="170"/>
      <c r="B220" s="171"/>
      <c r="C220" s="178"/>
      <c r="D220" s="179"/>
      <c r="E220" s="179"/>
      <c r="F220" s="179"/>
      <c r="G220" s="179"/>
      <c r="H220" s="179"/>
      <c r="I220" s="179"/>
      <c r="J220" s="179"/>
      <c r="K220" s="180"/>
    </row>
    <row r="221" spans="1:11" ht="14.25" customHeight="1" x14ac:dyDescent="0.2">
      <c r="A221" s="170"/>
      <c r="B221" s="171"/>
      <c r="C221" s="178"/>
      <c r="D221" s="179"/>
      <c r="E221" s="179"/>
      <c r="F221" s="179"/>
      <c r="G221" s="179"/>
      <c r="H221" s="179"/>
      <c r="I221" s="179"/>
      <c r="J221" s="179"/>
      <c r="K221" s="180"/>
    </row>
    <row r="222" spans="1:11" ht="14.25" customHeight="1" x14ac:dyDescent="0.2">
      <c r="A222" s="170"/>
      <c r="B222" s="171"/>
      <c r="C222" s="178"/>
      <c r="D222" s="179"/>
      <c r="E222" s="179"/>
      <c r="F222" s="179"/>
      <c r="G222" s="179"/>
      <c r="H222" s="179"/>
      <c r="I222" s="179"/>
      <c r="J222" s="179"/>
      <c r="K222" s="180"/>
    </row>
    <row r="223" spans="1:11" ht="14.25" customHeight="1" x14ac:dyDescent="0.2">
      <c r="A223" s="170"/>
      <c r="B223" s="171"/>
      <c r="C223" s="178"/>
      <c r="D223" s="179"/>
      <c r="E223" s="179"/>
      <c r="F223" s="179"/>
      <c r="G223" s="179"/>
      <c r="H223" s="179"/>
      <c r="I223" s="179"/>
      <c r="J223" s="179"/>
      <c r="K223" s="180"/>
    </row>
    <row r="224" spans="1:11" ht="14.25" customHeight="1" x14ac:dyDescent="0.2">
      <c r="A224" s="170"/>
      <c r="B224" s="171"/>
      <c r="C224" s="178"/>
      <c r="D224" s="179"/>
      <c r="E224" s="179"/>
      <c r="F224" s="179"/>
      <c r="G224" s="179"/>
      <c r="H224" s="179"/>
      <c r="I224" s="179"/>
      <c r="J224" s="179"/>
      <c r="K224" s="180"/>
    </row>
    <row r="225" spans="1:11" ht="14.25" customHeight="1" x14ac:dyDescent="0.2">
      <c r="A225" s="170"/>
      <c r="B225" s="171"/>
      <c r="C225" s="178"/>
      <c r="D225" s="179"/>
      <c r="E225" s="179"/>
      <c r="F225" s="179"/>
      <c r="G225" s="179"/>
      <c r="H225" s="179"/>
      <c r="I225" s="179"/>
      <c r="J225" s="179"/>
      <c r="K225" s="180"/>
    </row>
    <row r="226" spans="1:11" ht="14.25" customHeight="1" x14ac:dyDescent="0.2">
      <c r="A226" s="170"/>
      <c r="B226" s="171"/>
      <c r="C226" s="178"/>
      <c r="D226" s="179"/>
      <c r="E226" s="179"/>
      <c r="F226" s="179"/>
      <c r="G226" s="179"/>
      <c r="H226" s="179"/>
      <c r="I226" s="179"/>
      <c r="J226" s="179"/>
      <c r="K226" s="180"/>
    </row>
    <row r="227" spans="1:11" ht="14.25" customHeight="1" x14ac:dyDescent="0.2">
      <c r="A227" s="170"/>
      <c r="B227" s="171"/>
      <c r="C227" s="178"/>
      <c r="D227" s="179"/>
      <c r="E227" s="179"/>
      <c r="F227" s="179"/>
      <c r="G227" s="179"/>
      <c r="H227" s="179"/>
      <c r="I227" s="179"/>
      <c r="J227" s="179"/>
      <c r="K227" s="180"/>
    </row>
    <row r="228" spans="1:11" ht="14.25" customHeight="1" x14ac:dyDescent="0.2">
      <c r="A228" s="170"/>
      <c r="B228" s="171"/>
      <c r="C228" s="178"/>
      <c r="D228" s="179"/>
      <c r="E228" s="179"/>
      <c r="F228" s="179"/>
      <c r="G228" s="179"/>
      <c r="H228" s="179"/>
      <c r="I228" s="179"/>
      <c r="J228" s="179"/>
      <c r="K228" s="180"/>
    </row>
    <row r="229" spans="1:11" ht="14.25" customHeight="1" x14ac:dyDescent="0.2">
      <c r="A229" s="170"/>
      <c r="B229" s="171"/>
      <c r="C229" s="178"/>
      <c r="D229" s="179"/>
      <c r="E229" s="179"/>
      <c r="F229" s="179"/>
      <c r="G229" s="179"/>
      <c r="H229" s="179"/>
      <c r="I229" s="179"/>
      <c r="J229" s="179"/>
      <c r="K229" s="180"/>
    </row>
    <row r="230" spans="1:11" ht="14.25" customHeight="1" x14ac:dyDescent="0.2">
      <c r="A230" s="170"/>
      <c r="B230" s="171"/>
      <c r="C230" s="178"/>
      <c r="D230" s="179"/>
      <c r="E230" s="179"/>
      <c r="F230" s="179"/>
      <c r="G230" s="179"/>
      <c r="H230" s="179"/>
      <c r="I230" s="179"/>
      <c r="J230" s="179"/>
      <c r="K230" s="180"/>
    </row>
    <row r="231" spans="1:11" ht="14.25" customHeight="1" x14ac:dyDescent="0.2">
      <c r="A231" s="170"/>
      <c r="B231" s="171"/>
      <c r="C231" s="178"/>
      <c r="D231" s="179"/>
      <c r="E231" s="179"/>
      <c r="F231" s="179"/>
      <c r="G231" s="179"/>
      <c r="H231" s="179"/>
      <c r="I231" s="179"/>
      <c r="J231" s="179"/>
      <c r="K231" s="180"/>
    </row>
    <row r="232" spans="1:11" ht="14.25" customHeight="1" x14ac:dyDescent="0.2">
      <c r="A232" s="170"/>
      <c r="B232" s="171"/>
      <c r="C232" s="178"/>
      <c r="D232" s="179"/>
      <c r="E232" s="179"/>
      <c r="F232" s="179"/>
      <c r="G232" s="179"/>
      <c r="H232" s="179"/>
      <c r="I232" s="179"/>
      <c r="J232" s="179"/>
      <c r="K232" s="180"/>
    </row>
    <row r="233" spans="1:11" ht="14.25" customHeight="1" x14ac:dyDescent="0.2">
      <c r="A233" s="170"/>
      <c r="B233" s="171"/>
      <c r="C233" s="178"/>
      <c r="D233" s="179"/>
      <c r="E233" s="179"/>
      <c r="F233" s="179"/>
      <c r="G233" s="179"/>
      <c r="H233" s="179"/>
      <c r="I233" s="179"/>
      <c r="J233" s="179"/>
      <c r="K233" s="180"/>
    </row>
    <row r="234" spans="1:11" ht="14.25" customHeight="1" x14ac:dyDescent="0.2">
      <c r="A234" s="170"/>
      <c r="B234" s="171"/>
      <c r="C234" s="178"/>
      <c r="D234" s="179"/>
      <c r="E234" s="179"/>
      <c r="F234" s="179"/>
      <c r="G234" s="179"/>
      <c r="H234" s="179"/>
      <c r="I234" s="179"/>
      <c r="J234" s="179"/>
      <c r="K234" s="180"/>
    </row>
    <row r="235" spans="1:11" ht="14.25" customHeight="1" x14ac:dyDescent="0.2">
      <c r="A235" s="170"/>
      <c r="B235" s="171"/>
      <c r="C235" s="178"/>
      <c r="D235" s="179"/>
      <c r="E235" s="179"/>
      <c r="F235" s="179"/>
      <c r="G235" s="179"/>
      <c r="H235" s="179"/>
      <c r="I235" s="179"/>
      <c r="J235" s="179"/>
      <c r="K235" s="180"/>
    </row>
    <row r="236" spans="1:11" ht="14.25" customHeight="1" x14ac:dyDescent="0.2">
      <c r="A236" s="170"/>
      <c r="B236" s="171"/>
      <c r="C236" s="178"/>
      <c r="D236" s="179"/>
      <c r="E236" s="179"/>
      <c r="F236" s="179"/>
      <c r="G236" s="179"/>
      <c r="H236" s="179"/>
      <c r="I236" s="179"/>
      <c r="J236" s="179"/>
      <c r="K236" s="180"/>
    </row>
    <row r="237" spans="1:11" ht="14.25" customHeight="1" x14ac:dyDescent="0.2">
      <c r="A237" s="170"/>
      <c r="B237" s="171"/>
      <c r="C237" s="178"/>
      <c r="D237" s="179"/>
      <c r="E237" s="179"/>
      <c r="F237" s="179"/>
      <c r="G237" s="179"/>
      <c r="H237" s="179"/>
      <c r="I237" s="179"/>
      <c r="J237" s="179"/>
      <c r="K237" s="180"/>
    </row>
    <row r="238" spans="1:11" ht="14.25" customHeight="1" x14ac:dyDescent="0.2">
      <c r="A238" s="170"/>
      <c r="B238" s="171"/>
      <c r="C238" s="178"/>
      <c r="D238" s="179"/>
      <c r="E238" s="179"/>
      <c r="F238" s="179"/>
      <c r="G238" s="179"/>
      <c r="H238" s="179"/>
      <c r="I238" s="179"/>
      <c r="J238" s="179"/>
      <c r="K238" s="180"/>
    </row>
    <row r="239" spans="1:11" ht="14.25" customHeight="1" x14ac:dyDescent="0.2">
      <c r="A239" s="170"/>
      <c r="B239" s="171"/>
      <c r="C239" s="178"/>
      <c r="D239" s="179"/>
      <c r="E239" s="179"/>
      <c r="F239" s="179"/>
      <c r="G239" s="179"/>
      <c r="H239" s="179"/>
      <c r="I239" s="179"/>
      <c r="J239" s="179"/>
      <c r="K239" s="180"/>
    </row>
    <row r="240" spans="1:11" ht="14.25" customHeight="1" x14ac:dyDescent="0.2">
      <c r="A240" s="170"/>
      <c r="B240" s="171"/>
      <c r="C240" s="178"/>
      <c r="D240" s="179"/>
      <c r="E240" s="179"/>
      <c r="F240" s="179"/>
      <c r="G240" s="179"/>
      <c r="H240" s="179"/>
      <c r="I240" s="179"/>
      <c r="J240" s="179"/>
      <c r="K240" s="180"/>
    </row>
    <row r="241" spans="1:11" ht="14.25" customHeight="1" x14ac:dyDescent="0.2">
      <c r="A241" s="170"/>
      <c r="B241" s="171"/>
      <c r="C241" s="178"/>
      <c r="D241" s="179"/>
      <c r="E241" s="179"/>
      <c r="F241" s="179"/>
      <c r="G241" s="179"/>
      <c r="H241" s="179"/>
      <c r="I241" s="179"/>
      <c r="J241" s="179"/>
      <c r="K241" s="180"/>
    </row>
    <row r="242" spans="1:11" ht="14.25" customHeight="1" x14ac:dyDescent="0.2">
      <c r="A242" s="170"/>
      <c r="B242" s="171"/>
      <c r="C242" s="178"/>
      <c r="D242" s="179"/>
      <c r="E242" s="179"/>
      <c r="F242" s="179"/>
      <c r="G242" s="179"/>
      <c r="H242" s="179"/>
      <c r="I242" s="179"/>
      <c r="J242" s="179"/>
      <c r="K242" s="180"/>
    </row>
    <row r="243" spans="1:11" ht="14.25" customHeight="1" x14ac:dyDescent="0.2">
      <c r="A243" s="170"/>
      <c r="B243" s="171"/>
      <c r="C243" s="178"/>
      <c r="D243" s="179"/>
      <c r="E243" s="179"/>
      <c r="F243" s="179"/>
      <c r="G243" s="179"/>
      <c r="H243" s="179"/>
      <c r="I243" s="179"/>
      <c r="J243" s="179"/>
      <c r="K243" s="180"/>
    </row>
    <row r="244" spans="1:11" ht="14.25" customHeight="1" x14ac:dyDescent="0.2">
      <c r="A244" s="170"/>
      <c r="B244" s="171"/>
      <c r="C244" s="178"/>
      <c r="D244" s="179"/>
      <c r="E244" s="179"/>
      <c r="F244" s="179"/>
      <c r="G244" s="179"/>
      <c r="H244" s="179"/>
      <c r="I244" s="179"/>
      <c r="J244" s="179"/>
      <c r="K244" s="180"/>
    </row>
    <row r="245" spans="1:11" ht="14.25" customHeight="1" x14ac:dyDescent="0.2">
      <c r="A245" s="170"/>
      <c r="B245" s="171"/>
      <c r="C245" s="178"/>
      <c r="D245" s="179"/>
      <c r="E245" s="179"/>
      <c r="F245" s="179"/>
      <c r="G245" s="179"/>
      <c r="H245" s="179"/>
      <c r="I245" s="179"/>
      <c r="J245" s="179"/>
      <c r="K245" s="180"/>
    </row>
    <row r="246" spans="1:11" ht="14.25" customHeight="1" x14ac:dyDescent="0.2">
      <c r="A246" s="170"/>
      <c r="B246" s="171"/>
      <c r="C246" s="178"/>
      <c r="D246" s="179"/>
      <c r="E246" s="179"/>
      <c r="F246" s="179"/>
      <c r="G246" s="179"/>
      <c r="H246" s="179"/>
      <c r="I246" s="179"/>
      <c r="J246" s="179"/>
      <c r="K246" s="180"/>
    </row>
    <row r="247" spans="1:11" ht="14.25" customHeight="1" x14ac:dyDescent="0.2">
      <c r="A247" s="170"/>
      <c r="B247" s="171"/>
      <c r="C247" s="178"/>
      <c r="D247" s="179"/>
      <c r="E247" s="179"/>
      <c r="F247" s="179"/>
      <c r="G247" s="179"/>
      <c r="H247" s="179"/>
      <c r="I247" s="179"/>
      <c r="J247" s="179"/>
      <c r="K247" s="180"/>
    </row>
    <row r="248" spans="1:11" ht="14.25" customHeight="1" x14ac:dyDescent="0.2">
      <c r="A248" s="170"/>
      <c r="B248" s="171"/>
      <c r="C248" s="178"/>
      <c r="D248" s="179"/>
      <c r="E248" s="179"/>
      <c r="F248" s="179"/>
      <c r="G248" s="179"/>
      <c r="H248" s="179"/>
      <c r="I248" s="179"/>
      <c r="J248" s="179"/>
      <c r="K248" s="180"/>
    </row>
    <row r="249" spans="1:11" ht="14.25" customHeight="1" x14ac:dyDescent="0.2">
      <c r="A249" s="170"/>
      <c r="B249" s="171"/>
      <c r="C249" s="178"/>
      <c r="D249" s="179"/>
      <c r="E249" s="179"/>
      <c r="F249" s="179"/>
      <c r="G249" s="179"/>
      <c r="H249" s="179"/>
      <c r="I249" s="179"/>
      <c r="J249" s="179"/>
      <c r="K249" s="180"/>
    </row>
    <row r="250" spans="1:11" ht="14.25" customHeight="1" x14ac:dyDescent="0.2">
      <c r="A250" s="170"/>
      <c r="B250" s="171"/>
      <c r="C250" s="178"/>
      <c r="D250" s="179"/>
      <c r="E250" s="179"/>
      <c r="F250" s="179"/>
      <c r="G250" s="179"/>
      <c r="H250" s="179"/>
      <c r="I250" s="179"/>
      <c r="J250" s="179"/>
      <c r="K250" s="180"/>
    </row>
    <row r="251" spans="1:11" ht="14.25" customHeight="1" x14ac:dyDescent="0.2">
      <c r="A251" s="170"/>
      <c r="B251" s="171"/>
      <c r="C251" s="178"/>
      <c r="D251" s="179"/>
      <c r="E251" s="179"/>
      <c r="F251" s="179"/>
      <c r="G251" s="179"/>
      <c r="H251" s="179"/>
      <c r="I251" s="179"/>
      <c r="J251" s="179"/>
      <c r="K251" s="180"/>
    </row>
    <row r="252" spans="1:11" ht="14.25" customHeight="1" x14ac:dyDescent="0.2">
      <c r="A252" s="170"/>
      <c r="B252" s="171"/>
      <c r="C252" s="178"/>
      <c r="D252" s="179"/>
      <c r="E252" s="179"/>
      <c r="F252" s="179"/>
      <c r="G252" s="179"/>
      <c r="H252" s="179"/>
      <c r="I252" s="179"/>
      <c r="J252" s="179"/>
      <c r="K252" s="180"/>
    </row>
    <row r="253" spans="1:11" ht="14.25" customHeight="1" x14ac:dyDescent="0.2">
      <c r="A253" s="170"/>
      <c r="B253" s="171"/>
      <c r="C253" s="178"/>
      <c r="D253" s="179"/>
      <c r="E253" s="179"/>
      <c r="F253" s="179"/>
      <c r="G253" s="179"/>
      <c r="H253" s="179"/>
      <c r="I253" s="179"/>
      <c r="J253" s="179"/>
      <c r="K253" s="180"/>
    </row>
    <row r="254" spans="1:11" ht="14.25" customHeight="1" x14ac:dyDescent="0.2">
      <c r="A254" s="170"/>
      <c r="B254" s="171"/>
      <c r="C254" s="178"/>
      <c r="D254" s="179"/>
      <c r="E254" s="179"/>
      <c r="F254" s="179"/>
      <c r="G254" s="179"/>
      <c r="H254" s="179"/>
      <c r="I254" s="179"/>
      <c r="J254" s="179"/>
      <c r="K254" s="180"/>
    </row>
    <row r="255" spans="1:11" ht="14.25" customHeight="1" x14ac:dyDescent="0.2">
      <c r="A255" s="170"/>
      <c r="B255" s="171"/>
      <c r="C255" s="178"/>
      <c r="D255" s="179"/>
      <c r="E255" s="179"/>
      <c r="F255" s="179"/>
      <c r="G255" s="179"/>
      <c r="H255" s="179"/>
      <c r="I255" s="179"/>
      <c r="J255" s="179"/>
      <c r="K255" s="180"/>
    </row>
    <row r="256" spans="1:11" ht="14.25" customHeight="1" x14ac:dyDescent="0.2">
      <c r="A256" s="170"/>
      <c r="B256" s="171"/>
      <c r="C256" s="178"/>
      <c r="D256" s="179"/>
      <c r="E256" s="179"/>
      <c r="F256" s="179"/>
      <c r="G256" s="179"/>
      <c r="H256" s="179"/>
      <c r="I256" s="179"/>
      <c r="J256" s="179"/>
      <c r="K256" s="180"/>
    </row>
    <row r="257" spans="1:11" ht="14.25" customHeight="1" x14ac:dyDescent="0.2">
      <c r="A257" s="170"/>
      <c r="B257" s="171"/>
      <c r="C257" s="178"/>
      <c r="D257" s="179"/>
      <c r="E257" s="179"/>
      <c r="F257" s="179"/>
      <c r="G257" s="179"/>
      <c r="H257" s="179"/>
      <c r="I257" s="179"/>
      <c r="J257" s="179"/>
      <c r="K257" s="180"/>
    </row>
    <row r="258" spans="1:11" ht="14.25" customHeight="1" x14ac:dyDescent="0.2">
      <c r="A258" s="170"/>
      <c r="B258" s="171"/>
      <c r="C258" s="178"/>
      <c r="D258" s="179"/>
      <c r="E258" s="179"/>
      <c r="F258" s="179"/>
      <c r="G258" s="179"/>
      <c r="H258" s="179"/>
      <c r="I258" s="179"/>
      <c r="J258" s="179"/>
      <c r="K258" s="180"/>
    </row>
    <row r="259" spans="1:11" ht="14.25" customHeight="1" x14ac:dyDescent="0.2">
      <c r="A259" s="170"/>
      <c r="B259" s="171"/>
      <c r="C259" s="178"/>
      <c r="D259" s="179"/>
      <c r="E259" s="179"/>
      <c r="F259" s="179"/>
      <c r="G259" s="179"/>
      <c r="H259" s="179"/>
      <c r="I259" s="179"/>
      <c r="J259" s="179"/>
      <c r="K259" s="180"/>
    </row>
    <row r="260" spans="1:11" ht="14.25" customHeight="1" x14ac:dyDescent="0.2">
      <c r="A260" s="170"/>
      <c r="B260" s="171"/>
      <c r="C260" s="178"/>
      <c r="D260" s="179"/>
      <c r="E260" s="179"/>
      <c r="F260" s="179"/>
      <c r="G260" s="179"/>
      <c r="H260" s="179"/>
      <c r="I260" s="179"/>
      <c r="J260" s="179"/>
      <c r="K260" s="180"/>
    </row>
    <row r="261" spans="1:11" ht="14.25" customHeight="1" x14ac:dyDescent="0.2">
      <c r="A261" s="170"/>
      <c r="B261" s="171"/>
      <c r="C261" s="178"/>
      <c r="D261" s="179"/>
      <c r="E261" s="179"/>
      <c r="F261" s="179"/>
      <c r="G261" s="179"/>
      <c r="H261" s="179"/>
      <c r="I261" s="179"/>
      <c r="J261" s="179"/>
      <c r="K261" s="180"/>
    </row>
    <row r="262" spans="1:11" ht="14.25" customHeight="1" x14ac:dyDescent="0.2">
      <c r="A262" s="170"/>
      <c r="B262" s="171"/>
      <c r="C262" s="178"/>
      <c r="D262" s="179"/>
      <c r="E262" s="179"/>
      <c r="F262" s="179"/>
      <c r="G262" s="179"/>
      <c r="H262" s="179"/>
      <c r="I262" s="179"/>
      <c r="J262" s="179"/>
      <c r="K262" s="180"/>
    </row>
    <row r="263" spans="1:11" ht="14.25" customHeight="1" x14ac:dyDescent="0.2">
      <c r="A263" s="170"/>
      <c r="B263" s="171"/>
      <c r="C263" s="178"/>
      <c r="D263" s="179"/>
      <c r="E263" s="179"/>
      <c r="F263" s="179"/>
      <c r="G263" s="179"/>
      <c r="H263" s="179"/>
      <c r="I263" s="179"/>
      <c r="J263" s="179"/>
      <c r="K263" s="180"/>
    </row>
    <row r="264" spans="1:11" ht="14.25" customHeight="1" x14ac:dyDescent="0.2">
      <c r="A264" s="170"/>
      <c r="B264" s="171"/>
      <c r="C264" s="178"/>
      <c r="D264" s="179"/>
      <c r="E264" s="179"/>
      <c r="F264" s="179"/>
      <c r="G264" s="179"/>
      <c r="H264" s="179"/>
      <c r="I264" s="179"/>
      <c r="J264" s="179"/>
      <c r="K264" s="180"/>
    </row>
    <row r="265" spans="1:11" ht="14.25" customHeight="1" x14ac:dyDescent="0.2">
      <c r="A265" s="170"/>
      <c r="B265" s="171"/>
      <c r="C265" s="178"/>
      <c r="D265" s="179"/>
      <c r="E265" s="179"/>
      <c r="F265" s="179"/>
      <c r="G265" s="179"/>
      <c r="H265" s="179"/>
      <c r="I265" s="179"/>
      <c r="J265" s="179"/>
      <c r="K265" s="180"/>
    </row>
    <row r="266" spans="1:11" ht="14.25" customHeight="1" x14ac:dyDescent="0.2">
      <c r="A266" s="170"/>
      <c r="B266" s="171"/>
      <c r="C266" s="178"/>
      <c r="D266" s="179"/>
      <c r="E266" s="179"/>
      <c r="F266" s="179"/>
      <c r="G266" s="179"/>
      <c r="H266" s="179"/>
      <c r="I266" s="179"/>
      <c r="J266" s="179"/>
      <c r="K266" s="180"/>
    </row>
    <row r="267" spans="1:11" ht="14.25" customHeight="1" x14ac:dyDescent="0.2">
      <c r="A267" s="170"/>
      <c r="B267" s="171"/>
      <c r="C267" s="178"/>
      <c r="D267" s="179"/>
      <c r="E267" s="179"/>
      <c r="F267" s="179"/>
      <c r="G267" s="179"/>
      <c r="H267" s="179"/>
      <c r="I267" s="179"/>
      <c r="J267" s="179"/>
      <c r="K267" s="180"/>
    </row>
    <row r="268" spans="1:11" ht="14.25" customHeight="1" x14ac:dyDescent="0.2">
      <c r="A268" s="170"/>
      <c r="B268" s="171"/>
      <c r="C268" s="178"/>
      <c r="D268" s="179"/>
      <c r="E268" s="179"/>
      <c r="F268" s="179"/>
      <c r="G268" s="179"/>
      <c r="H268" s="179"/>
      <c r="I268" s="179"/>
      <c r="J268" s="179"/>
      <c r="K268" s="180"/>
    </row>
    <row r="269" spans="1:11" ht="14.25" customHeight="1" x14ac:dyDescent="0.2">
      <c r="A269" s="170"/>
      <c r="B269" s="171"/>
      <c r="C269" s="178"/>
      <c r="D269" s="179"/>
      <c r="E269" s="179"/>
      <c r="F269" s="179"/>
      <c r="G269" s="179"/>
      <c r="H269" s="179"/>
      <c r="I269" s="179"/>
      <c r="J269" s="179"/>
      <c r="K269" s="180"/>
    </row>
    <row r="270" spans="1:11" ht="14.25" customHeight="1" x14ac:dyDescent="0.2">
      <c r="A270" s="170"/>
      <c r="B270" s="171"/>
      <c r="C270" s="178"/>
      <c r="D270" s="179"/>
      <c r="E270" s="179"/>
      <c r="F270" s="179"/>
      <c r="G270" s="179"/>
      <c r="H270" s="179"/>
      <c r="I270" s="179"/>
      <c r="J270" s="179"/>
      <c r="K270" s="180"/>
    </row>
    <row r="271" spans="1:11" ht="14.25" customHeight="1" thickBot="1" x14ac:dyDescent="0.25">
      <c r="A271" s="181"/>
      <c r="B271" s="182"/>
      <c r="C271" s="183"/>
      <c r="D271" s="184"/>
      <c r="E271" s="184"/>
      <c r="F271" s="184"/>
      <c r="G271" s="184"/>
      <c r="H271" s="184"/>
      <c r="I271" s="184"/>
      <c r="J271" s="184"/>
      <c r="K271" s="185"/>
    </row>
    <row r="272" spans="1:11" ht="14.25" customHeight="1" x14ac:dyDescent="0.2">
      <c r="A272" s="389" t="str">
        <f>'A.1. Provider Information'!$A$96</f>
        <v>OMB #0398-1148   CMS-10398 (#43)</v>
      </c>
      <c r="B272" s="390"/>
      <c r="C272" s="390"/>
      <c r="D272" s="390"/>
      <c r="E272" s="390"/>
      <c r="F272" s="390"/>
      <c r="G272" s="390"/>
      <c r="H272" s="390"/>
      <c r="I272" s="390"/>
      <c r="J272" s="390"/>
      <c r="K272" s="391"/>
    </row>
    <row r="273" spans="1:11" ht="14.25" customHeight="1" x14ac:dyDescent="0.2">
      <c r="A273" s="389" t="s">
        <v>48</v>
      </c>
      <c r="B273" s="390"/>
      <c r="C273" s="390"/>
      <c r="D273" s="390"/>
      <c r="E273" s="390"/>
      <c r="F273" s="390"/>
      <c r="G273" s="390"/>
      <c r="H273" s="390"/>
      <c r="I273" s="390"/>
      <c r="J273" s="390"/>
      <c r="K273" s="391"/>
    </row>
    <row r="274" spans="1:11" ht="14.25" customHeight="1" x14ac:dyDescent="0.2"/>
    <row r="275" spans="1:11" ht="14.25" customHeight="1" x14ac:dyDescent="0.2"/>
    <row r="276" spans="1:11" ht="14.25" customHeight="1" x14ac:dyDescent="0.2"/>
    <row r="277" spans="1:11" ht="14.25" customHeight="1" x14ac:dyDescent="0.2"/>
    <row r="278" spans="1:11" ht="14.25" customHeight="1" x14ac:dyDescent="0.2"/>
    <row r="279" spans="1:11" ht="14.25" customHeight="1" x14ac:dyDescent="0.2"/>
    <row r="280" spans="1:11" ht="14.25" customHeight="1" x14ac:dyDescent="0.2"/>
    <row r="281" spans="1:11" ht="14.25" customHeight="1" x14ac:dyDescent="0.2"/>
    <row r="282" spans="1:11" ht="14.25" customHeight="1" x14ac:dyDescent="0.2"/>
    <row r="283" spans="1:11" ht="14.25" customHeight="1" x14ac:dyDescent="0.2"/>
    <row r="284" spans="1:11" ht="14.25" customHeight="1" x14ac:dyDescent="0.2"/>
    <row r="285" spans="1:11" ht="14.25" customHeight="1" x14ac:dyDescent="0.2"/>
    <row r="286" spans="1:11" ht="14.25" customHeight="1" x14ac:dyDescent="0.2"/>
    <row r="287" spans="1:11" ht="14.25" customHeight="1" x14ac:dyDescent="0.2"/>
    <row r="288" spans="1:11"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sheetData>
  <sheetProtection algorithmName="SHA-512" hashValue="frehUbGhSk9sIt8MdmumTElHbuNJyVu2YiVD1MUo2Qe3IaheAnMxWMof7YcyeV9/3KPWbZoQgiUJufFsB4Knjw==" saltValue="9KOa6ydk45WhetKZm5LyGA==" spinCount="100000" sheet="1" formatColumns="0"/>
  <customSheetViews>
    <customSheetView guid="{E2D1A495-8887-4962-A155-52A1ACC89596}" showPageBreaks="1" printArea="1">
      <selection activeCell="H3" sqref="H3"/>
      <pageMargins left="0" right="0" top="0" bottom="0" header="0" footer="0"/>
      <pageSetup orientation="portrait" r:id="rId1"/>
    </customSheetView>
  </customSheetViews>
  <mergeCells count="16">
    <mergeCell ref="A273:K273"/>
    <mergeCell ref="A272:K272"/>
    <mergeCell ref="A9:K9"/>
    <mergeCell ref="F6:K6"/>
    <mergeCell ref="A7:B7"/>
    <mergeCell ref="C7:K7"/>
    <mergeCell ref="A1:K1"/>
    <mergeCell ref="A6:B6"/>
    <mergeCell ref="A2:K2"/>
    <mergeCell ref="A8:K8"/>
    <mergeCell ref="A3:B3"/>
    <mergeCell ref="C3:K3"/>
    <mergeCell ref="A4:B4"/>
    <mergeCell ref="C4:K4"/>
    <mergeCell ref="A5:B5"/>
    <mergeCell ref="F5:K5"/>
  </mergeCells>
  <conditionalFormatting sqref="C5:D5">
    <cfRule type="expression" dxfId="84" priority="1">
      <formula>#REF!</formula>
    </cfRule>
  </conditionalFormatting>
  <conditionalFormatting sqref="D6">
    <cfRule type="expression" dxfId="83" priority="2">
      <formula>TEXT(#REF!,"0000")="TRUE"</formula>
    </cfRule>
  </conditionalFormatting>
  <dataValidations xWindow="215" yWindow="422" count="17">
    <dataValidation allowBlank="1" showInputMessage="1" showErrorMessage="1" promptTitle="Medicaid ID" prompt="This auto populates Medicaid ID from the Provider Information tab." sqref="C3:K3" xr:uid="{00000000-0002-0000-0A00-000000000000}"/>
    <dataValidation allowBlank="1" showInputMessage="1" showErrorMessage="1" promptTitle="NPI" prompt="This auto populates NPI from the Provider Information tab." sqref="C4:K4" xr:uid="{00000000-0002-0000-0A00-000001000000}"/>
    <dataValidation allowBlank="1" showInputMessage="1" showErrorMessage="1" promptTitle="Rate Period From" prompt="This auto populates the beginning date of the rate period from the Provider Information tab." sqref="D6" xr:uid="{00000000-0002-0000-0A00-000002000000}"/>
    <dataValidation allowBlank="1" showInputMessage="1" showErrorMessage="1" promptTitle="Reporting Period From" prompt="This auto populates the beginning date of the reporting period from the Provider Information tab." sqref="D5" xr:uid="{00000000-0002-0000-0A00-000003000000}"/>
    <dataValidation allowBlank="1" showInputMessage="1" showErrorMessage="1" promptTitle="Reporting Period To" prompt="This auto populates the ending date of the reporting period from the Provider Information tab." sqref="F5:K5" xr:uid="{00000000-0002-0000-0A00-000004000000}"/>
    <dataValidation allowBlank="1" showInputMessage="1" showErrorMessage="1" promptTitle="Rate Period To" prompt="This auto populates the ending date of the rate period from the Provider Information tab." sqref="F6:K6" xr:uid="{00000000-0002-0000-0A00-000005000000}"/>
    <dataValidation allowBlank="1" showInputMessage="1" showErrorMessage="1" promptTitle="Worksheet Title" prompt="Enter the name of the worksheet the corresponding comment applies to." sqref="A11:A271" xr:uid="{00000000-0002-0000-0A00-000006000000}"/>
    <dataValidation allowBlank="1" showInputMessage="1" showErrorMessage="1" promptTitle="Line Number" prompt="Enter the line number the corresponding comment applies to." sqref="B11:B271" xr:uid="{00000000-0002-0000-0A00-000007000000}"/>
    <dataValidation allowBlank="1" showInputMessage="1" showErrorMessage="1" promptTitle="Comment 1" prompt="Enter Comment 1 here, as needed. _x000a_" sqref="C11:C271" xr:uid="{00000000-0002-0000-0A00-000008000000}"/>
    <dataValidation allowBlank="1" showInputMessage="1" showErrorMessage="1" promptTitle="Comment 2" prompt="Enter Comment 2 here, as needed. _x000a_" sqref="D11:D271" xr:uid="{00000000-0002-0000-0A00-000009000000}"/>
    <dataValidation allowBlank="1" showInputMessage="1" showErrorMessage="1" promptTitle="Comment 3" prompt="Enter Comment 3 here, as needed. _x000a_" sqref="E11:E271" xr:uid="{00000000-0002-0000-0A00-00000A000000}"/>
    <dataValidation allowBlank="1" showInputMessage="1" showErrorMessage="1" promptTitle="Comment 4" prompt="Enter Comment 4 here, as needed. _x000a_" sqref="F11:F271" xr:uid="{00000000-0002-0000-0A00-00000B000000}"/>
    <dataValidation allowBlank="1" showInputMessage="1" showErrorMessage="1" promptTitle="Comment 5" prompt="Enter Comment 5 here, as needed. _x000a_" sqref="G11:G271" xr:uid="{00000000-0002-0000-0A00-00000C000000}"/>
    <dataValidation allowBlank="1" showInputMessage="1" showErrorMessage="1" promptTitle="Comment 6" prompt="Enter Comment 6 here, as needed. _x000a_" sqref="H11:H271" xr:uid="{00000000-0002-0000-0A00-00000D000000}"/>
    <dataValidation allowBlank="1" showInputMessage="1" showErrorMessage="1" promptTitle="Comment 7" prompt="Enter Comment 7 here, as needed. _x000a_" sqref="I11:I271" xr:uid="{00000000-0002-0000-0A00-00000E000000}"/>
    <dataValidation allowBlank="1" showInputMessage="1" showErrorMessage="1" promptTitle="Comment 8" prompt="Enter Comment 8 here, as needed. _x000a_" sqref="J11:J271" xr:uid="{00000000-0002-0000-0A00-00000F000000}"/>
    <dataValidation allowBlank="1" showInputMessage="1" showErrorMessage="1" promptTitle="Comment 9" prompt="Enter Comment 9 here, as needed. _x000a_" sqref="K11:K271" xr:uid="{65378AAF-35A0-45B7-9317-D07A6CDAFA54}"/>
  </dataValidations>
  <pageMargins left="0.45" right="0.45" top="0.5" bottom="0.5" header="0.3" footer="0.3"/>
  <pageSetup scale="88" fitToHeight="0" orientation="portrait" r:id="rId2"/>
  <extLst>
    <ext xmlns:x14="http://schemas.microsoft.com/office/spreadsheetml/2009/9/main" uri="{78C0D931-6437-407d-A8EE-F0AAD7539E65}">
      <x14:conditionalFormattings>
        <x14:conditionalFormatting xmlns:xm="http://schemas.microsoft.com/office/excel/2006/main">
          <x14:cfRule type="expression" priority="4" id="{7AC42374-D391-4661-8A70-AC65F3E9CA0B}">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5" id="{A7BCB849-8E37-4829-849B-41553F2A71D0}">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3" id="{DBF4DCC8-5EC2-436E-A528-5EA326218FB3}">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6" id="{50509B22-6D99-4630-AA1B-FFE6885367C2}">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3"/>
    <pageSetUpPr fitToPage="1"/>
  </sheetPr>
  <dimension ref="A1:J42"/>
  <sheetViews>
    <sheetView showGridLines="0" zoomScaleNormal="100" workbookViewId="0">
      <selection sqref="A1:G1"/>
    </sheetView>
  </sheetViews>
  <sheetFormatPr defaultColWidth="9" defaultRowHeight="12" x14ac:dyDescent="0.2"/>
  <cols>
    <col min="1" max="1" width="3.5" style="131" customWidth="1"/>
    <col min="2" max="2" width="14.125" style="131" customWidth="1"/>
    <col min="3" max="3" width="9.125" style="131" customWidth="1"/>
    <col min="4" max="4" width="17.5" style="131" customWidth="1"/>
    <col min="5" max="5" width="9.125" style="131" customWidth="1"/>
    <col min="6" max="6" width="17.5" style="131" customWidth="1"/>
    <col min="7" max="7" width="11.625" style="131" customWidth="1"/>
    <col min="8" max="8" width="6.625" style="131" customWidth="1"/>
    <col min="9" max="16384" width="9" style="131"/>
  </cols>
  <sheetData>
    <row r="1" spans="1:10" ht="14.25" customHeight="1" thickBot="1" x14ac:dyDescent="0.25">
      <c r="A1" s="715" t="s">
        <v>0</v>
      </c>
      <c r="B1" s="716"/>
      <c r="C1" s="716"/>
      <c r="D1" s="716"/>
      <c r="E1" s="716"/>
      <c r="F1" s="716"/>
      <c r="G1" s="717"/>
      <c r="J1"/>
    </row>
    <row r="2" spans="1:10" ht="5.25" customHeight="1" x14ac:dyDescent="0.2">
      <c r="A2" s="719" t="s">
        <v>49</v>
      </c>
      <c r="B2" s="720"/>
      <c r="C2" s="720"/>
      <c r="D2" s="720"/>
      <c r="E2" s="720"/>
      <c r="F2" s="720"/>
      <c r="G2" s="721"/>
      <c r="J2"/>
    </row>
    <row r="3" spans="1:10" ht="14.25" customHeight="1" x14ac:dyDescent="0.2">
      <c r="A3" s="415" t="s">
        <v>2</v>
      </c>
      <c r="B3" s="416"/>
      <c r="C3" s="677" t="str">
        <f>IF('A.1. Provider Information'!$D$3="","",'A.1. Provider Information'!$D$3)</f>
        <v/>
      </c>
      <c r="D3" s="677"/>
      <c r="E3" s="677"/>
      <c r="F3" s="677"/>
      <c r="G3" s="678"/>
      <c r="J3"/>
    </row>
    <row r="4" spans="1:10" ht="14.25" customHeight="1" x14ac:dyDescent="0.2">
      <c r="A4" s="451" t="s">
        <v>3</v>
      </c>
      <c r="B4" s="452"/>
      <c r="C4" s="677" t="str">
        <f>IF('A.1. Provider Information'!$D$4="","",'A.1. Provider Information'!$D$4)</f>
        <v/>
      </c>
      <c r="D4" s="677"/>
      <c r="E4" s="677"/>
      <c r="F4" s="677"/>
      <c r="G4" s="678"/>
      <c r="J4"/>
    </row>
    <row r="5" spans="1:10" ht="14.25" customHeight="1" x14ac:dyDescent="0.2">
      <c r="A5" s="415" t="s">
        <v>4</v>
      </c>
      <c r="B5" s="416"/>
      <c r="C5" s="15" t="s">
        <v>5</v>
      </c>
      <c r="D5" s="115" t="str">
        <f>IF('A.1. Provider Information'!E5="","",'A.1. Provider Information'!$E$5)</f>
        <v/>
      </c>
      <c r="E5" s="74" t="s">
        <v>6</v>
      </c>
      <c r="F5" s="494" t="str">
        <f>IF('A.1. Provider Information'!$G$5="","",'A.1. Provider Information'!$G$5)</f>
        <v/>
      </c>
      <c r="G5" s="495"/>
      <c r="J5"/>
    </row>
    <row r="6" spans="1:10" ht="14.25" customHeight="1" x14ac:dyDescent="0.2">
      <c r="A6" s="453" t="s">
        <v>7</v>
      </c>
      <c r="B6" s="454"/>
      <c r="C6" s="18" t="s">
        <v>5</v>
      </c>
      <c r="D6" s="117" t="str">
        <f>IF('A.1. Provider Information'!$E$6="","",'A.1. Provider Information'!$E$6)</f>
        <v/>
      </c>
      <c r="E6" s="41" t="s">
        <v>6</v>
      </c>
      <c r="F6" s="494" t="str">
        <f>IF('A.1. Provider Information'!$G$6="","",'A.1. Provider Information'!$G$6)</f>
        <v/>
      </c>
      <c r="G6" s="495"/>
      <c r="J6"/>
    </row>
    <row r="7" spans="1:10" ht="14.25" customHeight="1" thickBot="1" x14ac:dyDescent="0.25">
      <c r="A7" s="455" t="s">
        <v>8</v>
      </c>
      <c r="B7" s="359"/>
      <c r="C7" s="671" t="s">
        <v>250</v>
      </c>
      <c r="D7" s="671"/>
      <c r="E7" s="671"/>
      <c r="F7" s="671"/>
      <c r="G7" s="672"/>
    </row>
    <row r="8" spans="1:10" ht="14.25" customHeight="1" thickBot="1" x14ac:dyDescent="0.25">
      <c r="A8" s="436" t="s">
        <v>251</v>
      </c>
      <c r="B8" s="436"/>
      <c r="C8" s="436"/>
      <c r="D8" s="436"/>
      <c r="E8" s="436"/>
      <c r="F8" s="436"/>
      <c r="G8" s="436"/>
    </row>
    <row r="9" spans="1:10" ht="14.25" customHeight="1" x14ac:dyDescent="0.2">
      <c r="A9" s="642" t="s">
        <v>252</v>
      </c>
      <c r="B9" s="643"/>
      <c r="C9" s="643"/>
      <c r="D9" s="643"/>
      <c r="E9" s="643"/>
      <c r="F9" s="643"/>
      <c r="G9" s="644"/>
    </row>
    <row r="10" spans="1:10" ht="24.75" customHeight="1" x14ac:dyDescent="0.2">
      <c r="A10" s="711" t="s">
        <v>55</v>
      </c>
      <c r="B10" s="712"/>
      <c r="C10" s="712"/>
      <c r="D10" s="712"/>
      <c r="E10" s="712"/>
      <c r="F10" s="712"/>
      <c r="G10" s="28" t="s">
        <v>253</v>
      </c>
    </row>
    <row r="11" spans="1:10" ht="14.25" customHeight="1" x14ac:dyDescent="0.2">
      <c r="A11" s="282">
        <v>1</v>
      </c>
      <c r="B11" s="553" t="s">
        <v>450</v>
      </c>
      <c r="C11" s="553"/>
      <c r="D11" s="553"/>
      <c r="E11" s="553"/>
      <c r="F11" s="554"/>
      <c r="G11" s="271">
        <f>'B.1. Trial Balance'!L47</f>
        <v>0</v>
      </c>
    </row>
    <row r="12" spans="1:10" ht="14.25" customHeight="1" thickBot="1" x14ac:dyDescent="0.25">
      <c r="A12" s="284">
        <v>2</v>
      </c>
      <c r="B12" s="722" t="s">
        <v>451</v>
      </c>
      <c r="C12" s="722"/>
      <c r="D12" s="722"/>
      <c r="E12" s="722"/>
      <c r="F12" s="723"/>
      <c r="G12" s="272">
        <f>+'D.1. Indirect Cost Allocation'!I25</f>
        <v>0</v>
      </c>
    </row>
    <row r="13" spans="1:10" ht="14.25" customHeight="1" thickTop="1" thickBot="1" x14ac:dyDescent="0.25">
      <c r="A13" s="285">
        <v>3</v>
      </c>
      <c r="B13" s="559" t="s">
        <v>452</v>
      </c>
      <c r="C13" s="559"/>
      <c r="D13" s="559"/>
      <c r="E13" s="559"/>
      <c r="F13" s="560"/>
      <c r="G13" s="273">
        <f>G12+G11</f>
        <v>0</v>
      </c>
    </row>
    <row r="14" spans="1:10" ht="14.25" customHeight="1" thickBot="1" x14ac:dyDescent="0.25">
      <c r="A14" s="436" t="s">
        <v>254</v>
      </c>
      <c r="B14" s="436"/>
      <c r="C14" s="436"/>
      <c r="D14" s="436"/>
      <c r="E14" s="436"/>
      <c r="F14" s="436"/>
      <c r="G14" s="436"/>
    </row>
    <row r="15" spans="1:10" ht="14.25" customHeight="1" x14ac:dyDescent="0.2">
      <c r="A15" s="642" t="s">
        <v>255</v>
      </c>
      <c r="B15" s="643"/>
      <c r="C15" s="643"/>
      <c r="D15" s="643"/>
      <c r="E15" s="643"/>
      <c r="F15" s="643"/>
      <c r="G15" s="644"/>
    </row>
    <row r="16" spans="1:10" ht="24.75" customHeight="1" x14ac:dyDescent="0.2">
      <c r="A16" s="713" t="s">
        <v>55</v>
      </c>
      <c r="B16" s="714"/>
      <c r="C16" s="714"/>
      <c r="D16" s="714"/>
      <c r="E16" s="714"/>
      <c r="F16" s="714"/>
      <c r="G16" s="28" t="s">
        <v>253</v>
      </c>
    </row>
    <row r="17" spans="1:7" ht="14.25" customHeight="1" x14ac:dyDescent="0.2">
      <c r="A17" s="282">
        <v>4</v>
      </c>
      <c r="B17" s="553" t="s">
        <v>453</v>
      </c>
      <c r="C17" s="553"/>
      <c r="D17" s="553"/>
      <c r="E17" s="553"/>
      <c r="F17" s="554"/>
      <c r="G17" s="271">
        <f>+G13</f>
        <v>0</v>
      </c>
    </row>
    <row r="18" spans="1:7" ht="14.25" customHeight="1" x14ac:dyDescent="0.2">
      <c r="A18" s="282">
        <v>5</v>
      </c>
      <c r="B18" s="553" t="s">
        <v>454</v>
      </c>
      <c r="C18" s="553"/>
      <c r="D18" s="553"/>
      <c r="E18" s="553"/>
      <c r="F18" s="554"/>
      <c r="G18" s="89">
        <f>'E.1. Daily Visits PPS-1'!I14</f>
        <v>0</v>
      </c>
    </row>
    <row r="19" spans="1:7" ht="14.25" customHeight="1" x14ac:dyDescent="0.2">
      <c r="A19" s="282">
        <v>6</v>
      </c>
      <c r="B19" s="553" t="s">
        <v>455</v>
      </c>
      <c r="C19" s="553"/>
      <c r="D19" s="553"/>
      <c r="E19" s="553"/>
      <c r="F19" s="554"/>
      <c r="G19" s="271">
        <f>IF(G18=0,0,G17/G18)</f>
        <v>0</v>
      </c>
    </row>
    <row r="20" spans="1:7" ht="27" customHeight="1" thickBot="1" x14ac:dyDescent="0.25">
      <c r="A20" s="286">
        <v>7</v>
      </c>
      <c r="B20" s="707" t="s">
        <v>289</v>
      </c>
      <c r="C20" s="707"/>
      <c r="D20" s="707"/>
      <c r="E20" s="707"/>
      <c r="F20" s="708"/>
      <c r="G20" s="70">
        <v>0</v>
      </c>
    </row>
    <row r="21" spans="1:7" ht="14.25" customHeight="1" thickTop="1" x14ac:dyDescent="0.2">
      <c r="A21" s="287">
        <v>8</v>
      </c>
      <c r="B21" s="709" t="s">
        <v>456</v>
      </c>
      <c r="C21" s="709"/>
      <c r="D21" s="709"/>
      <c r="E21" s="709"/>
      <c r="F21" s="710"/>
      <c r="G21" s="223">
        <f>G19*(1+G20)</f>
        <v>0</v>
      </c>
    </row>
    <row r="22" spans="1:7" ht="14.25" customHeight="1" thickBot="1" x14ac:dyDescent="0.25">
      <c r="A22" s="576" t="s">
        <v>256</v>
      </c>
      <c r="B22" s="457"/>
      <c r="C22" s="457"/>
      <c r="D22" s="457"/>
      <c r="E22" s="457"/>
      <c r="F22" s="457"/>
      <c r="G22" s="718"/>
    </row>
    <row r="23" spans="1:7" ht="14.25" customHeight="1" x14ac:dyDescent="0.2">
      <c r="A23" s="514" t="str">
        <f>'A.1. Provider Information'!$A$96</f>
        <v>OMB #0398-1148   CMS-10398 (#43)</v>
      </c>
      <c r="B23" s="514"/>
      <c r="C23" s="514"/>
      <c r="D23" s="514"/>
      <c r="E23" s="514"/>
      <c r="F23" s="514"/>
      <c r="G23" s="515"/>
    </row>
    <row r="24" spans="1:7" ht="14.25" customHeight="1" x14ac:dyDescent="0.2">
      <c r="A24" s="389" t="s">
        <v>48</v>
      </c>
      <c r="B24" s="390"/>
      <c r="C24" s="390"/>
      <c r="D24" s="390"/>
      <c r="E24" s="390"/>
      <c r="F24" s="390"/>
      <c r="G24" s="391"/>
    </row>
    <row r="25" spans="1:7" ht="14.25" customHeight="1" x14ac:dyDescent="0.2"/>
    <row r="26" spans="1:7" ht="14.25" customHeight="1" x14ac:dyDescent="0.2"/>
    <row r="27" spans="1:7" ht="14.25" customHeight="1" x14ac:dyDescent="0.2"/>
    <row r="28" spans="1:7" ht="14.25" customHeight="1" x14ac:dyDescent="0.2"/>
    <row r="29" spans="1:7" ht="14.25" customHeight="1" x14ac:dyDescent="0.2"/>
    <row r="30" spans="1:7" ht="14.25" customHeight="1" x14ac:dyDescent="0.2"/>
    <row r="31" spans="1:7" ht="14.25" customHeight="1" x14ac:dyDescent="0.2"/>
    <row r="32" spans="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sheetData>
  <sheetProtection algorithmName="SHA-512" hashValue="CNOKUJf60GqTyTpIzlDD7EQrK7hDVBL2GBPCLAsBJLWZaoh7EQH7kayCux9L1+vSy6Jm/YZtz9JPIbm0iucKGw==" saltValue="Vrd3ObhoyJdWbEgEygbtWQ==" spinCount="100000" sheet="1" formatColumns="0"/>
  <customSheetViews>
    <customSheetView guid="{E2D1A495-8887-4962-A155-52A1ACC89596}" showPageBreaks="1" showGridLines="0" printArea="1">
      <pageMargins left="0" right="0" top="0" bottom="0" header="0" footer="0"/>
      <pageSetup scale="68" orientation="portrait" r:id="rId1"/>
    </customSheetView>
  </customSheetViews>
  <mergeCells count="29">
    <mergeCell ref="B11:F11"/>
    <mergeCell ref="B12:F12"/>
    <mergeCell ref="B13:F13"/>
    <mergeCell ref="A3:B3"/>
    <mergeCell ref="A4:B4"/>
    <mergeCell ref="A5:B5"/>
    <mergeCell ref="A6:B6"/>
    <mergeCell ref="A7:B7"/>
    <mergeCell ref="A24:G24"/>
    <mergeCell ref="A10:F10"/>
    <mergeCell ref="A16:F16"/>
    <mergeCell ref="A9:G9"/>
    <mergeCell ref="A1:G1"/>
    <mergeCell ref="A22:G22"/>
    <mergeCell ref="A15:G15"/>
    <mergeCell ref="A23:G23"/>
    <mergeCell ref="A8:G8"/>
    <mergeCell ref="A14:G14"/>
    <mergeCell ref="A2:G2"/>
    <mergeCell ref="C3:G3"/>
    <mergeCell ref="C4:G4"/>
    <mergeCell ref="C7:G7"/>
    <mergeCell ref="F5:G5"/>
    <mergeCell ref="F6:G6"/>
    <mergeCell ref="B17:F17"/>
    <mergeCell ref="B18:F18"/>
    <mergeCell ref="B19:F19"/>
    <mergeCell ref="B20:F20"/>
    <mergeCell ref="B21:F21"/>
  </mergeCells>
  <conditionalFormatting sqref="A3 A5 C5:F5 A7 C7 G10:G13 A11:B13 G16:G22 A17:B21 A22:F22 A23:B23">
    <cfRule type="expression" dxfId="78" priority="19">
      <formula>#REF!</formula>
    </cfRule>
  </conditionalFormatting>
  <conditionalFormatting sqref="D6 F6">
    <cfRule type="expression" dxfId="77" priority="18">
      <formula>TEXT(#REF!,"0000")="TRUE"</formula>
    </cfRule>
  </conditionalFormatting>
  <conditionalFormatting sqref="G11">
    <cfRule type="expression" dxfId="76" priority="5">
      <formula>#REF!</formula>
    </cfRule>
  </conditionalFormatting>
  <conditionalFormatting sqref="G12:G13">
    <cfRule type="expression" dxfId="75" priority="3">
      <formula>#REF!</formula>
    </cfRule>
  </conditionalFormatting>
  <conditionalFormatting sqref="G17:G19">
    <cfRule type="expression" dxfId="74" priority="2">
      <formula>#REF!</formula>
    </cfRule>
  </conditionalFormatting>
  <conditionalFormatting sqref="G21">
    <cfRule type="expression" dxfId="73" priority="1">
      <formula>#REF!</formula>
    </cfRule>
  </conditionalFormatting>
  <dataValidations count="14">
    <dataValidation allowBlank="1" showInputMessage="1" showErrorMessage="1" promptTitle="Medicare Economic Index (MEI)" prompt="Enter the applicable MEI adjustment from the midpoint of the cost period to the midpoint of the rate period." sqref="G20" xr:uid="{00000000-0002-0000-0B00-000000000000}"/>
    <dataValidation allowBlank="1" showInputMessage="1" showErrorMessage="1" promptTitle="Amount" prompt="This auto populates the total amount of direct cost of CCBHC services (Trial Balance, column 9, line 29)." sqref="G11" xr:uid="{00000000-0002-0000-0B00-000001000000}"/>
    <dataValidation allowBlank="1" showInputMessage="1" showErrorMessage="1" promptTitle="Amount" prompt="This auto populates the total indirect cost applicable to CCBHC services (Indirect Cost Allocation, line 16)." sqref="G12" xr:uid="{00000000-0002-0000-0B00-000002000000}"/>
    <dataValidation allowBlank="1" showInputMessage="1" showErrorMessage="1" promptTitle="Amount" prompt="This auto populates the total allowable amount of CCBHC costs (sum line 1 and 2)." sqref="G13" xr:uid="{00000000-0002-0000-0B00-000003000000}"/>
    <dataValidation allowBlank="1" showInputMessage="1" showErrorMessage="1" promptTitle="Amount" prompt="This auto populates the total amount of CCBHC visits (Daily Visits, column 1, line 4). The total should reflect the total count of CCBHC visits provided and not be restricted to Medicaid visits._x000a__x000a_" sqref="G18" xr:uid="{00000000-0002-0000-0B00-000004000000}"/>
    <dataValidation allowBlank="1" showInputMessage="1" showErrorMessage="1" promptTitle="Amount" prompt="This auto populates the unadjusted PPS rate amount (line 4 divided by line 5)." sqref="G19" xr:uid="{00000000-0002-0000-0B00-000005000000}"/>
    <dataValidation allowBlank="1" showInputMessage="1" showErrorMessage="1" promptTitle="Amount" prompt="This auto populates the total allowable amount of CCBHC costs (line 3)." sqref="G17" xr:uid="{00000000-0002-0000-0B00-000006000000}"/>
    <dataValidation allowBlank="1" showInputMessage="1" showErrorMessage="1" promptTitle="Amount" prompt="This auto populates the CC PPS-1 rate amount (line 6 adjusted by factor from line 7)." sqref="G21" xr:uid="{00000000-0002-0000-0B00-000007000000}"/>
    <dataValidation allowBlank="1" showInputMessage="1" showErrorMessage="1" promptTitle="Medicaid ID" prompt="This auto populates Medicaid ID from the Provider Information tab." sqref="C3:G3" xr:uid="{00000000-0002-0000-0B00-000008000000}"/>
    <dataValidation allowBlank="1" showInputMessage="1" showErrorMessage="1" promptTitle="NPI" prompt="This auto populates NPI from the Provider Information tab." sqref="C4:G4" xr:uid="{00000000-0002-0000-0B00-000009000000}"/>
    <dataValidation allowBlank="1" showInputMessage="1" showErrorMessage="1" promptTitle="Reporting Period From" prompt="This auto populates the beginning date of the reporting period from the Provider Information tab." sqref="D5" xr:uid="{00000000-0002-0000-0B00-00000A000000}"/>
    <dataValidation allowBlank="1" showInputMessage="1" showErrorMessage="1" promptTitle="Rate Period From" prompt="This auto populates the beginning date of the rate period from the Provider Information tab." sqref="D6" xr:uid="{00000000-0002-0000-0B00-00000B000000}"/>
    <dataValidation allowBlank="1" showInputMessage="1" showErrorMessage="1" promptTitle="Reporting Period To" prompt="This auto populates the ending date of the reporting period from the Provider Information tab." sqref="F5:G5" xr:uid="{00000000-0002-0000-0B00-00000C000000}"/>
    <dataValidation allowBlank="1" showInputMessage="1" showErrorMessage="1" promptTitle="Rate Period To" prompt="This auto populates the ending date of the rate period from the Provider Information tab." sqref="F6:G6" xr:uid="{00000000-0002-0000-0B00-00000D000000}"/>
  </dataValidation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3"/>
    <pageSetUpPr fitToPage="1"/>
  </sheetPr>
  <dimension ref="A1:AD37"/>
  <sheetViews>
    <sheetView showGridLines="0" zoomScaleNormal="100" workbookViewId="0">
      <selection sqref="A1:P1"/>
    </sheetView>
  </sheetViews>
  <sheetFormatPr defaultColWidth="9" defaultRowHeight="12" x14ac:dyDescent="0.2"/>
  <cols>
    <col min="1" max="1" width="4.125" style="134" customWidth="1"/>
    <col min="2" max="2" width="12.625" style="134" customWidth="1"/>
    <col min="3" max="3" width="12.125" style="134" customWidth="1"/>
    <col min="4" max="11" width="10.625" style="134" bestFit="1" customWidth="1"/>
    <col min="12" max="15" width="10.625" style="134" customWidth="1"/>
    <col min="16" max="16" width="15.125" style="134" customWidth="1"/>
    <col min="17" max="16384" width="9" style="131"/>
  </cols>
  <sheetData>
    <row r="1" spans="1:30" ht="14.25" customHeight="1" thickBot="1" x14ac:dyDescent="0.25">
      <c r="A1" s="479" t="s">
        <v>0</v>
      </c>
      <c r="B1" s="480"/>
      <c r="C1" s="480"/>
      <c r="D1" s="480"/>
      <c r="E1" s="480"/>
      <c r="F1" s="480"/>
      <c r="G1" s="480"/>
      <c r="H1" s="480"/>
      <c r="I1" s="480"/>
      <c r="J1" s="480"/>
      <c r="K1" s="480"/>
      <c r="L1" s="480"/>
      <c r="M1" s="480"/>
      <c r="N1" s="480"/>
      <c r="O1" s="480"/>
      <c r="P1" s="731"/>
    </row>
    <row r="2" spans="1:30" ht="5.25" customHeight="1" x14ac:dyDescent="0.2">
      <c r="A2" s="542" t="s">
        <v>49</v>
      </c>
      <c r="B2" s="543"/>
      <c r="C2" s="543"/>
      <c r="D2" s="543"/>
      <c r="E2" s="543"/>
      <c r="F2" s="543"/>
      <c r="G2" s="543"/>
      <c r="H2" s="543"/>
      <c r="I2" s="543"/>
      <c r="J2" s="543"/>
      <c r="K2" s="543"/>
      <c r="L2" s="543"/>
      <c r="M2" s="543"/>
      <c r="N2" s="543"/>
      <c r="O2" s="543"/>
      <c r="P2" s="544"/>
    </row>
    <row r="3" spans="1:30" ht="14.25" customHeight="1" x14ac:dyDescent="0.2">
      <c r="A3" s="415" t="s">
        <v>2</v>
      </c>
      <c r="B3" s="416"/>
      <c r="C3" s="485" t="str">
        <f>IF('A.1. Provider Information'!$D$3="","",'A.1. Provider Information'!$D$3)</f>
        <v/>
      </c>
      <c r="D3" s="486"/>
      <c r="E3" s="486"/>
      <c r="F3" s="486"/>
      <c r="G3" s="486"/>
      <c r="H3" s="486"/>
      <c r="I3" s="486"/>
      <c r="J3" s="486"/>
      <c r="K3" s="486"/>
      <c r="L3" s="486"/>
      <c r="M3" s="486"/>
      <c r="N3" s="486"/>
      <c r="O3" s="486"/>
      <c r="P3" s="487"/>
    </row>
    <row r="4" spans="1:30" ht="14.25" customHeight="1" x14ac:dyDescent="0.2">
      <c r="A4" s="451" t="s">
        <v>3</v>
      </c>
      <c r="B4" s="452"/>
      <c r="C4" s="488" t="str">
        <f>IF('A.1. Provider Information'!$D$4="","",'A.1. Provider Information'!$D$4)</f>
        <v/>
      </c>
      <c r="D4" s="489"/>
      <c r="E4" s="489"/>
      <c r="F4" s="489"/>
      <c r="G4" s="489"/>
      <c r="H4" s="489"/>
      <c r="I4" s="489"/>
      <c r="J4" s="489"/>
      <c r="K4" s="489"/>
      <c r="L4" s="489"/>
      <c r="M4" s="489"/>
      <c r="N4" s="489"/>
      <c r="O4" s="489"/>
      <c r="P4" s="490"/>
    </row>
    <row r="5" spans="1:30" ht="14.25" customHeight="1" x14ac:dyDescent="0.2">
      <c r="A5" s="415" t="s">
        <v>4</v>
      </c>
      <c r="B5" s="416"/>
      <c r="C5" s="15" t="s">
        <v>5</v>
      </c>
      <c r="D5" s="115" t="str">
        <f>IF('A.1. Provider Information'!E5="","",'A.1. Provider Information'!$E$5)</f>
        <v/>
      </c>
      <c r="E5" s="74" t="s">
        <v>6</v>
      </c>
      <c r="F5" s="494" t="str">
        <f>IF('A.1. Provider Information'!$G$5="","",'A.1. Provider Information'!$G$5)</f>
        <v/>
      </c>
      <c r="G5" s="494"/>
      <c r="H5" s="494"/>
      <c r="I5" s="494"/>
      <c r="J5" s="494"/>
      <c r="K5" s="494"/>
      <c r="L5" s="494"/>
      <c r="M5" s="494"/>
      <c r="N5" s="494"/>
      <c r="O5" s="494"/>
      <c r="P5" s="495"/>
    </row>
    <row r="6" spans="1:30" ht="14.25" customHeight="1" x14ac:dyDescent="0.2">
      <c r="A6" s="453" t="s">
        <v>7</v>
      </c>
      <c r="B6" s="454"/>
      <c r="C6" s="18" t="s">
        <v>5</v>
      </c>
      <c r="D6" s="117" t="str">
        <f>IF('A.1. Provider Information'!$E$6="","",'A.1. Provider Information'!$E$6)</f>
        <v/>
      </c>
      <c r="E6" s="12" t="s">
        <v>6</v>
      </c>
      <c r="F6" s="494" t="str">
        <f>IF('A.1. Provider Information'!$G$6="","",'A.1. Provider Information'!$G$6)</f>
        <v/>
      </c>
      <c r="G6" s="494"/>
      <c r="H6" s="494"/>
      <c r="I6" s="494"/>
      <c r="J6" s="494"/>
      <c r="K6" s="494"/>
      <c r="L6" s="494"/>
      <c r="M6" s="494"/>
      <c r="N6" s="494" t="str">
        <f>IF('A.1. Provider Information'!$G$6="","",'A.1. Provider Information'!$G$6)</f>
        <v/>
      </c>
      <c r="O6" s="494"/>
      <c r="P6" s="495"/>
    </row>
    <row r="7" spans="1:30" ht="14.25" customHeight="1" thickBot="1" x14ac:dyDescent="0.25">
      <c r="A7" s="455" t="s">
        <v>8</v>
      </c>
      <c r="B7" s="359"/>
      <c r="C7" s="545" t="s">
        <v>257</v>
      </c>
      <c r="D7" s="546"/>
      <c r="E7" s="546"/>
      <c r="F7" s="546"/>
      <c r="G7" s="546"/>
      <c r="H7" s="546"/>
      <c r="I7" s="546"/>
      <c r="J7" s="546"/>
      <c r="K7" s="546"/>
      <c r="L7" s="546"/>
      <c r="M7" s="546"/>
      <c r="N7" s="546"/>
      <c r="O7" s="546"/>
      <c r="P7" s="547"/>
    </row>
    <row r="8" spans="1:30" ht="14.25" customHeight="1" thickBot="1" x14ac:dyDescent="0.25">
      <c r="A8" s="436" t="s">
        <v>258</v>
      </c>
      <c r="B8" s="436"/>
      <c r="C8" s="436"/>
      <c r="D8" s="436"/>
      <c r="E8" s="436"/>
      <c r="F8" s="436"/>
      <c r="G8" s="436"/>
      <c r="H8" s="436"/>
      <c r="I8" s="436"/>
      <c r="J8" s="436"/>
      <c r="K8" s="436"/>
      <c r="L8" s="436"/>
      <c r="M8" s="436"/>
      <c r="N8" s="436"/>
      <c r="O8" s="436"/>
      <c r="P8" s="436"/>
    </row>
    <row r="9" spans="1:30" ht="14.25" customHeight="1" x14ac:dyDescent="0.2">
      <c r="A9" s="482" t="s">
        <v>259</v>
      </c>
      <c r="B9" s="483"/>
      <c r="C9" s="483"/>
      <c r="D9" s="483"/>
      <c r="E9" s="483"/>
      <c r="F9" s="483"/>
      <c r="G9" s="483"/>
      <c r="H9" s="483"/>
      <c r="I9" s="483"/>
      <c r="J9" s="483"/>
      <c r="K9" s="483"/>
      <c r="L9" s="483"/>
      <c r="M9" s="483"/>
      <c r="N9" s="483"/>
      <c r="O9" s="483"/>
      <c r="P9" s="484"/>
    </row>
    <row r="10" spans="1:30" ht="126" customHeight="1" x14ac:dyDescent="0.2">
      <c r="A10" s="732" t="s">
        <v>55</v>
      </c>
      <c r="B10" s="733"/>
      <c r="C10" s="734"/>
      <c r="D10" s="9" t="s">
        <v>260</v>
      </c>
      <c r="E10" s="195" t="s">
        <v>261</v>
      </c>
      <c r="F10" s="195" t="s">
        <v>262</v>
      </c>
      <c r="G10" s="9" t="s">
        <v>263</v>
      </c>
      <c r="H10" s="196" t="s">
        <v>264</v>
      </c>
      <c r="I10" s="9" t="s">
        <v>265</v>
      </c>
      <c r="J10" s="196" t="s">
        <v>266</v>
      </c>
      <c r="K10" s="9" t="s">
        <v>267</v>
      </c>
      <c r="L10" s="196" t="s">
        <v>268</v>
      </c>
      <c r="M10" s="197" t="s">
        <v>269</v>
      </c>
      <c r="N10" s="195" t="s">
        <v>270</v>
      </c>
      <c r="O10" s="9" t="s">
        <v>271</v>
      </c>
      <c r="P10" s="198" t="s">
        <v>272</v>
      </c>
      <c r="Q10" s="132"/>
      <c r="R10" s="132"/>
      <c r="S10" s="132"/>
      <c r="T10" s="132"/>
      <c r="U10" s="132"/>
      <c r="V10" s="132"/>
      <c r="W10" s="132"/>
      <c r="X10" s="132"/>
      <c r="Y10" s="132"/>
      <c r="Z10" s="132"/>
      <c r="AA10" s="132"/>
      <c r="AB10" s="132"/>
      <c r="AC10" s="132"/>
      <c r="AD10" s="132"/>
    </row>
    <row r="11" spans="1:30" ht="14.25" customHeight="1" x14ac:dyDescent="0.2">
      <c r="A11" s="278">
        <v>1</v>
      </c>
      <c r="B11" s="563" t="s">
        <v>457</v>
      </c>
      <c r="C11" s="564"/>
      <c r="D11" s="263"/>
      <c r="E11" s="263"/>
      <c r="F11" s="263"/>
      <c r="G11" s="263"/>
      <c r="H11" s="263"/>
      <c r="I11" s="263"/>
      <c r="J11" s="263"/>
      <c r="K11" s="263"/>
      <c r="L11" s="263"/>
      <c r="M11" s="264"/>
      <c r="N11" s="264"/>
      <c r="O11" s="264"/>
      <c r="P11" s="229">
        <f>SUM(D11:O11)</f>
        <v>0</v>
      </c>
      <c r="R11" s="132"/>
    </row>
    <row r="12" spans="1:30" ht="27" customHeight="1" x14ac:dyDescent="0.2">
      <c r="A12" s="278">
        <v>2</v>
      </c>
      <c r="B12" s="563" t="s">
        <v>458</v>
      </c>
      <c r="C12" s="564"/>
      <c r="D12" s="263"/>
      <c r="E12" s="263"/>
      <c r="F12" s="263"/>
      <c r="G12" s="263"/>
      <c r="H12" s="263"/>
      <c r="I12" s="263"/>
      <c r="J12" s="263"/>
      <c r="K12" s="263"/>
      <c r="L12" s="263"/>
      <c r="M12" s="264"/>
      <c r="N12" s="264"/>
      <c r="O12" s="264"/>
      <c r="P12" s="229">
        <f>SUM(D12:O12)</f>
        <v>0</v>
      </c>
      <c r="R12" s="132"/>
    </row>
    <row r="13" spans="1:30" ht="14.25" customHeight="1" x14ac:dyDescent="0.2">
      <c r="A13" s="278">
        <v>3</v>
      </c>
      <c r="B13" s="563" t="s">
        <v>459</v>
      </c>
      <c r="C13" s="564"/>
      <c r="D13" s="257">
        <f t="shared" ref="D13:P13" si="0">SUM(D11:D12)</f>
        <v>0</v>
      </c>
      <c r="E13" s="257">
        <f t="shared" si="0"/>
        <v>0</v>
      </c>
      <c r="F13" s="257">
        <f t="shared" si="0"/>
        <v>0</v>
      </c>
      <c r="G13" s="257">
        <f t="shared" si="0"/>
        <v>0</v>
      </c>
      <c r="H13" s="257">
        <f t="shared" si="0"/>
        <v>0</v>
      </c>
      <c r="I13" s="257">
        <f t="shared" si="0"/>
        <v>0</v>
      </c>
      <c r="J13" s="257">
        <f t="shared" si="0"/>
        <v>0</v>
      </c>
      <c r="K13" s="257">
        <f t="shared" si="0"/>
        <v>0</v>
      </c>
      <c r="L13" s="257">
        <f t="shared" si="0"/>
        <v>0</v>
      </c>
      <c r="M13" s="257">
        <f t="shared" si="0"/>
        <v>0</v>
      </c>
      <c r="N13" s="257">
        <f t="shared" si="0"/>
        <v>0</v>
      </c>
      <c r="O13" s="257">
        <f t="shared" si="0"/>
        <v>0</v>
      </c>
      <c r="P13" s="227">
        <f t="shared" si="0"/>
        <v>0</v>
      </c>
      <c r="R13" s="132"/>
    </row>
    <row r="14" spans="1:30" ht="27" customHeight="1" x14ac:dyDescent="0.2">
      <c r="A14" s="278">
        <v>4</v>
      </c>
      <c r="B14" s="563" t="s">
        <v>460</v>
      </c>
      <c r="C14" s="564"/>
      <c r="D14" s="265" t="s">
        <v>68</v>
      </c>
      <c r="E14" s="228" t="s">
        <v>68</v>
      </c>
      <c r="F14" s="228" t="s">
        <v>68</v>
      </c>
      <c r="G14" s="228" t="s">
        <v>68</v>
      </c>
      <c r="H14" s="228" t="s">
        <v>68</v>
      </c>
      <c r="I14" s="228" t="s">
        <v>68</v>
      </c>
      <c r="J14" s="228" t="s">
        <v>68</v>
      </c>
      <c r="K14" s="228" t="s">
        <v>68</v>
      </c>
      <c r="L14" s="228" t="s">
        <v>68</v>
      </c>
      <c r="M14" s="228" t="s">
        <v>68</v>
      </c>
      <c r="N14" s="228" t="s">
        <v>68</v>
      </c>
      <c r="O14" s="228" t="s">
        <v>68</v>
      </c>
      <c r="P14" s="229">
        <f>'B.1. Trial Balance'!L47</f>
        <v>0</v>
      </c>
      <c r="R14" s="132"/>
    </row>
    <row r="15" spans="1:30" ht="37.5" customHeight="1" x14ac:dyDescent="0.2">
      <c r="A15" s="278">
        <v>5</v>
      </c>
      <c r="B15" s="563" t="s">
        <v>451</v>
      </c>
      <c r="C15" s="564"/>
      <c r="D15" s="265" t="s">
        <v>68</v>
      </c>
      <c r="E15" s="228" t="s">
        <v>68</v>
      </c>
      <c r="F15" s="228" t="s">
        <v>68</v>
      </c>
      <c r="G15" s="228" t="s">
        <v>68</v>
      </c>
      <c r="H15" s="228" t="s">
        <v>68</v>
      </c>
      <c r="I15" s="228" t="s">
        <v>68</v>
      </c>
      <c r="J15" s="228" t="s">
        <v>68</v>
      </c>
      <c r="K15" s="228" t="s">
        <v>68</v>
      </c>
      <c r="L15" s="228" t="s">
        <v>68</v>
      </c>
      <c r="M15" s="228" t="s">
        <v>68</v>
      </c>
      <c r="N15" s="228" t="s">
        <v>68</v>
      </c>
      <c r="O15" s="228" t="s">
        <v>68</v>
      </c>
      <c r="P15" s="229">
        <f>+'D.1. Indirect Cost Allocation'!I25</f>
        <v>0</v>
      </c>
    </row>
    <row r="16" spans="1:30" ht="27" customHeight="1" x14ac:dyDescent="0.2">
      <c r="A16" s="278">
        <v>6</v>
      </c>
      <c r="B16" s="563" t="s">
        <v>461</v>
      </c>
      <c r="C16" s="564"/>
      <c r="D16" s="265" t="s">
        <v>68</v>
      </c>
      <c r="E16" s="228" t="s">
        <v>68</v>
      </c>
      <c r="F16" s="228" t="s">
        <v>68</v>
      </c>
      <c r="G16" s="228" t="s">
        <v>68</v>
      </c>
      <c r="H16" s="228" t="s">
        <v>68</v>
      </c>
      <c r="I16" s="228" t="s">
        <v>68</v>
      </c>
      <c r="J16" s="228" t="s">
        <v>68</v>
      </c>
      <c r="K16" s="228" t="s">
        <v>68</v>
      </c>
      <c r="L16" s="228" t="s">
        <v>68</v>
      </c>
      <c r="M16" s="228" t="s">
        <v>68</v>
      </c>
      <c r="N16" s="228" t="s">
        <v>68</v>
      </c>
      <c r="O16" s="228" t="s">
        <v>68</v>
      </c>
      <c r="P16" s="229">
        <f>P14+P15</f>
        <v>0</v>
      </c>
      <c r="R16" s="132"/>
    </row>
    <row r="17" spans="1:30" ht="29.1" customHeight="1" thickBot="1" x14ac:dyDescent="0.25">
      <c r="A17" s="278">
        <v>7</v>
      </c>
      <c r="B17" s="707" t="s">
        <v>462</v>
      </c>
      <c r="C17" s="708"/>
      <c r="D17" s="266" t="s">
        <v>68</v>
      </c>
      <c r="E17" s="267" t="s">
        <v>68</v>
      </c>
      <c r="F17" s="267" t="s">
        <v>68</v>
      </c>
      <c r="G17" s="267" t="s">
        <v>68</v>
      </c>
      <c r="H17" s="267" t="s">
        <v>68</v>
      </c>
      <c r="I17" s="267" t="s">
        <v>68</v>
      </c>
      <c r="J17" s="267" t="s">
        <v>68</v>
      </c>
      <c r="K17" s="267" t="s">
        <v>68</v>
      </c>
      <c r="L17" s="267" t="s">
        <v>68</v>
      </c>
      <c r="M17" s="267" t="s">
        <v>68</v>
      </c>
      <c r="N17" s="267" t="s">
        <v>68</v>
      </c>
      <c r="O17" s="267" t="s">
        <v>68</v>
      </c>
      <c r="P17" s="274">
        <f>IF(P13=0,0,+P16/P13)</f>
        <v>0</v>
      </c>
      <c r="R17" s="132"/>
    </row>
    <row r="18" spans="1:30" ht="27" customHeight="1" thickTop="1" x14ac:dyDescent="0.2">
      <c r="A18" s="289">
        <v>8</v>
      </c>
      <c r="B18" s="729" t="s">
        <v>465</v>
      </c>
      <c r="C18" s="730"/>
      <c r="D18" s="257">
        <f t="shared" ref="D18:P18" si="1">+D13*$P$17</f>
        <v>0</v>
      </c>
      <c r="E18" s="257">
        <f t="shared" si="1"/>
        <v>0</v>
      </c>
      <c r="F18" s="257">
        <f t="shared" si="1"/>
        <v>0</v>
      </c>
      <c r="G18" s="257">
        <f t="shared" si="1"/>
        <v>0</v>
      </c>
      <c r="H18" s="257">
        <f t="shared" si="1"/>
        <v>0</v>
      </c>
      <c r="I18" s="257">
        <f t="shared" si="1"/>
        <v>0</v>
      </c>
      <c r="J18" s="257">
        <f t="shared" si="1"/>
        <v>0</v>
      </c>
      <c r="K18" s="257">
        <f t="shared" si="1"/>
        <v>0</v>
      </c>
      <c r="L18" s="257">
        <f t="shared" si="1"/>
        <v>0</v>
      </c>
      <c r="M18" s="257">
        <f t="shared" si="1"/>
        <v>0</v>
      </c>
      <c r="N18" s="257">
        <f t="shared" si="1"/>
        <v>0</v>
      </c>
      <c r="O18" s="257">
        <f t="shared" si="1"/>
        <v>0</v>
      </c>
      <c r="P18" s="227">
        <f t="shared" si="1"/>
        <v>0</v>
      </c>
    </row>
    <row r="19" spans="1:30" ht="14.25" customHeight="1" thickBot="1" x14ac:dyDescent="0.25">
      <c r="A19" s="727" t="s">
        <v>273</v>
      </c>
      <c r="B19" s="728"/>
      <c r="C19" s="728"/>
      <c r="D19" s="728"/>
      <c r="E19" s="728"/>
      <c r="F19" s="728"/>
      <c r="G19" s="728"/>
      <c r="H19" s="728"/>
      <c r="I19" s="728"/>
      <c r="J19" s="728"/>
      <c r="K19" s="728"/>
      <c r="L19" s="728"/>
      <c r="M19" s="728"/>
      <c r="N19" s="728"/>
      <c r="O19" s="728"/>
      <c r="P19" s="317">
        <f>+P18-P16</f>
        <v>0</v>
      </c>
    </row>
    <row r="20" spans="1:30" ht="14.25" customHeight="1" thickBot="1" x14ac:dyDescent="0.25">
      <c r="A20" s="436" t="s">
        <v>274</v>
      </c>
      <c r="B20" s="436"/>
      <c r="C20" s="436"/>
      <c r="D20" s="436"/>
      <c r="E20" s="436"/>
      <c r="F20" s="436"/>
      <c r="G20" s="436"/>
      <c r="H20" s="436"/>
      <c r="I20" s="436"/>
      <c r="J20" s="436"/>
      <c r="K20" s="436"/>
      <c r="L20" s="436"/>
      <c r="M20" s="436"/>
      <c r="N20" s="436"/>
      <c r="O20" s="436"/>
      <c r="P20" s="436"/>
    </row>
    <row r="21" spans="1:30" ht="14.25" customHeight="1" x14ac:dyDescent="0.2">
      <c r="A21" s="482" t="s">
        <v>275</v>
      </c>
      <c r="B21" s="483"/>
      <c r="C21" s="483"/>
      <c r="D21" s="483"/>
      <c r="E21" s="483"/>
      <c r="F21" s="483"/>
      <c r="G21" s="483"/>
      <c r="H21" s="483"/>
      <c r="I21" s="483"/>
      <c r="J21" s="483"/>
      <c r="K21" s="483"/>
      <c r="L21" s="483"/>
      <c r="M21" s="483"/>
      <c r="N21" s="483"/>
      <c r="O21" s="483"/>
      <c r="P21" s="484"/>
    </row>
    <row r="22" spans="1:30" ht="108" x14ac:dyDescent="0.2">
      <c r="A22" s="724" t="s">
        <v>55</v>
      </c>
      <c r="B22" s="725"/>
      <c r="C22" s="726"/>
      <c r="D22" s="9" t="s">
        <v>276</v>
      </c>
      <c r="E22" s="195" t="s">
        <v>277</v>
      </c>
      <c r="F22" s="195" t="s">
        <v>278</v>
      </c>
      <c r="G22" s="9" t="s">
        <v>279</v>
      </c>
      <c r="H22" s="196" t="s">
        <v>280</v>
      </c>
      <c r="I22" s="9" t="s">
        <v>281</v>
      </c>
      <c r="J22" s="196" t="s">
        <v>282</v>
      </c>
      <c r="K22" s="9" t="s">
        <v>283</v>
      </c>
      <c r="L22" s="196" t="s">
        <v>284</v>
      </c>
      <c r="M22" s="197" t="s">
        <v>285</v>
      </c>
      <c r="N22" s="195" t="s">
        <v>286</v>
      </c>
      <c r="O22" s="9" t="s">
        <v>287</v>
      </c>
      <c r="P22" s="198" t="s">
        <v>288</v>
      </c>
      <c r="Q22" s="132"/>
      <c r="R22" s="132"/>
      <c r="S22" s="132"/>
      <c r="T22" s="132"/>
      <c r="U22" s="132"/>
      <c r="V22" s="132"/>
      <c r="W22" s="132"/>
      <c r="X22" s="132"/>
      <c r="Y22" s="132"/>
      <c r="Z22" s="132"/>
      <c r="AA22" s="132"/>
      <c r="AB22" s="132"/>
      <c r="AC22" s="132"/>
      <c r="AD22" s="132"/>
    </row>
    <row r="23" spans="1:30" ht="24.75" customHeight="1" x14ac:dyDescent="0.2">
      <c r="A23" s="278">
        <v>9</v>
      </c>
      <c r="B23" s="563" t="s">
        <v>466</v>
      </c>
      <c r="C23" s="564"/>
      <c r="D23" s="226">
        <f>+D18</f>
        <v>0</v>
      </c>
      <c r="E23" s="226">
        <f t="shared" ref="E23:O23" si="2">+E18</f>
        <v>0</v>
      </c>
      <c r="F23" s="226">
        <f t="shared" si="2"/>
        <v>0</v>
      </c>
      <c r="G23" s="226">
        <f t="shared" si="2"/>
        <v>0</v>
      </c>
      <c r="H23" s="226">
        <f t="shared" si="2"/>
        <v>0</v>
      </c>
      <c r="I23" s="226">
        <f t="shared" si="2"/>
        <v>0</v>
      </c>
      <c r="J23" s="226">
        <f t="shared" si="2"/>
        <v>0</v>
      </c>
      <c r="K23" s="226">
        <f t="shared" si="2"/>
        <v>0</v>
      </c>
      <c r="L23" s="226">
        <f t="shared" si="2"/>
        <v>0</v>
      </c>
      <c r="M23" s="268">
        <f t="shared" si="2"/>
        <v>0</v>
      </c>
      <c r="N23" s="226">
        <f t="shared" si="2"/>
        <v>0</v>
      </c>
      <c r="O23" s="226">
        <f t="shared" si="2"/>
        <v>0</v>
      </c>
      <c r="P23" s="229">
        <f>+P18</f>
        <v>0</v>
      </c>
    </row>
    <row r="24" spans="1:30" ht="38.1" customHeight="1" x14ac:dyDescent="0.2">
      <c r="A24" s="278">
        <v>10</v>
      </c>
      <c r="B24" s="563" t="s">
        <v>467</v>
      </c>
      <c r="C24" s="564"/>
      <c r="D24" s="10">
        <f>'E.2. Monthly Visits PPS-2'!D14</f>
        <v>0</v>
      </c>
      <c r="E24" s="130" t="s">
        <v>68</v>
      </c>
      <c r="F24" s="10">
        <f>'E.2. Monthly Visits PPS-2'!F14</f>
        <v>0</v>
      </c>
      <c r="G24" s="130" t="s">
        <v>68</v>
      </c>
      <c r="H24" s="10">
        <f>'E.2. Monthly Visits PPS-2'!H14</f>
        <v>0</v>
      </c>
      <c r="I24" s="130" t="s">
        <v>68</v>
      </c>
      <c r="J24" s="10">
        <f>'E.2. Monthly Visits PPS-2'!J14</f>
        <v>0</v>
      </c>
      <c r="K24" s="130" t="s">
        <v>68</v>
      </c>
      <c r="L24" s="10">
        <f>'E.2. Monthly Visits PPS-2'!L14</f>
        <v>0</v>
      </c>
      <c r="M24" s="130" t="s">
        <v>68</v>
      </c>
      <c r="N24" s="10">
        <f>'E.2. Monthly Visits PPS-2'!N14</f>
        <v>0</v>
      </c>
      <c r="O24" s="130" t="s">
        <v>68</v>
      </c>
      <c r="P24" s="31">
        <f>'E.2. Monthly Visits PPS-2'!P16</f>
        <v>0</v>
      </c>
    </row>
    <row r="25" spans="1:30" ht="24.75" customHeight="1" x14ac:dyDescent="0.2">
      <c r="A25" s="278">
        <v>11</v>
      </c>
      <c r="B25" s="563" t="s">
        <v>468</v>
      </c>
      <c r="C25" s="564"/>
      <c r="D25" s="226">
        <f>IF(D24=0,0,D23/D24)</f>
        <v>0</v>
      </c>
      <c r="E25" s="262" t="s">
        <v>68</v>
      </c>
      <c r="F25" s="226">
        <f>IF(F24=0,0,F23/F24)</f>
        <v>0</v>
      </c>
      <c r="G25" s="262" t="s">
        <v>68</v>
      </c>
      <c r="H25" s="226">
        <f>IF(H24=0,0,H23/H24)</f>
        <v>0</v>
      </c>
      <c r="I25" s="262" t="s">
        <v>68</v>
      </c>
      <c r="J25" s="226">
        <f>IF(J24=0,0,J23/J24)</f>
        <v>0</v>
      </c>
      <c r="K25" s="262" t="s">
        <v>68</v>
      </c>
      <c r="L25" s="226">
        <f>IF(L24=0,0,L23/L24)</f>
        <v>0</v>
      </c>
      <c r="M25" s="262" t="s">
        <v>68</v>
      </c>
      <c r="N25" s="226">
        <f>IF(N24=0,0,N23/N24)</f>
        <v>0</v>
      </c>
      <c r="O25" s="262" t="s">
        <v>68</v>
      </c>
      <c r="P25" s="229">
        <f>IF(P24=0,0,P23/P24)</f>
        <v>0</v>
      </c>
    </row>
    <row r="26" spans="1:30" ht="50.25" customHeight="1" x14ac:dyDescent="0.2">
      <c r="A26" s="278">
        <v>12</v>
      </c>
      <c r="B26" s="563" t="s">
        <v>289</v>
      </c>
      <c r="C26" s="564"/>
      <c r="D26" s="228" t="s">
        <v>68</v>
      </c>
      <c r="E26" s="269" t="s">
        <v>68</v>
      </c>
      <c r="F26" s="228" t="s">
        <v>68</v>
      </c>
      <c r="G26" s="269" t="s">
        <v>68</v>
      </c>
      <c r="H26" s="269" t="s">
        <v>68</v>
      </c>
      <c r="I26" s="269" t="s">
        <v>68</v>
      </c>
      <c r="J26" s="228" t="s">
        <v>68</v>
      </c>
      <c r="K26" s="269" t="s">
        <v>68</v>
      </c>
      <c r="L26" s="228" t="s">
        <v>68</v>
      </c>
      <c r="M26" s="269" t="s">
        <v>68</v>
      </c>
      <c r="N26" s="228" t="s">
        <v>68</v>
      </c>
      <c r="O26" s="269" t="s">
        <v>68</v>
      </c>
      <c r="P26" s="79">
        <v>0</v>
      </c>
    </row>
    <row r="27" spans="1:30" ht="24.75" customHeight="1" x14ac:dyDescent="0.2">
      <c r="A27" s="278">
        <v>13</v>
      </c>
      <c r="B27" s="563" t="s">
        <v>463</v>
      </c>
      <c r="C27" s="564"/>
      <c r="D27" s="224">
        <f>D25*(1+$P$26)</f>
        <v>0</v>
      </c>
      <c r="E27" s="225" t="s">
        <v>68</v>
      </c>
      <c r="F27" s="226">
        <f>F25*(1+$P$26)</f>
        <v>0</v>
      </c>
      <c r="G27" s="225" t="s">
        <v>68</v>
      </c>
      <c r="H27" s="226">
        <f>H25*(1+$P$26)</f>
        <v>0</v>
      </c>
      <c r="I27" s="225" t="s">
        <v>68</v>
      </c>
      <c r="J27" s="226">
        <f>J25*(1+$P$26)</f>
        <v>0</v>
      </c>
      <c r="K27" s="225" t="s">
        <v>68</v>
      </c>
      <c r="L27" s="226">
        <f>L25*(1+$P$26)</f>
        <v>0</v>
      </c>
      <c r="M27" s="225" t="s">
        <v>68</v>
      </c>
      <c r="N27" s="226">
        <f>N25*(1+$P$26)</f>
        <v>0</v>
      </c>
      <c r="O27" s="225" t="s">
        <v>68</v>
      </c>
      <c r="P27" s="227">
        <f>P25*(1+P26)</f>
        <v>0</v>
      </c>
    </row>
    <row r="28" spans="1:30" ht="14.25" customHeight="1" x14ac:dyDescent="0.2">
      <c r="A28" s="278">
        <v>14</v>
      </c>
      <c r="B28" s="563" t="s">
        <v>464</v>
      </c>
      <c r="C28" s="564"/>
      <c r="D28" s="228" t="s">
        <v>68</v>
      </c>
      <c r="E28" s="226">
        <f>E23</f>
        <v>0</v>
      </c>
      <c r="F28" s="228" t="s">
        <v>68</v>
      </c>
      <c r="G28" s="226">
        <f>G23</f>
        <v>0</v>
      </c>
      <c r="H28" s="228" t="s">
        <v>68</v>
      </c>
      <c r="I28" s="226">
        <f>I23</f>
        <v>0</v>
      </c>
      <c r="J28" s="228" t="s">
        <v>68</v>
      </c>
      <c r="K28" s="226">
        <f>K23</f>
        <v>0</v>
      </c>
      <c r="L28" s="228" t="s">
        <v>68</v>
      </c>
      <c r="M28" s="226">
        <f>M23</f>
        <v>0</v>
      </c>
      <c r="N28" s="228" t="s">
        <v>68</v>
      </c>
      <c r="O28" s="226">
        <f>O23</f>
        <v>0</v>
      </c>
      <c r="P28" s="229">
        <f>SUM(D28:O28)</f>
        <v>0</v>
      </c>
    </row>
    <row r="29" spans="1:30" ht="14.25" customHeight="1" thickBot="1" x14ac:dyDescent="0.25">
      <c r="A29" s="736" t="s">
        <v>290</v>
      </c>
      <c r="B29" s="546"/>
      <c r="C29" s="546"/>
      <c r="D29" s="546"/>
      <c r="E29" s="546"/>
      <c r="F29" s="546"/>
      <c r="G29" s="546"/>
      <c r="H29" s="546"/>
      <c r="I29" s="546"/>
      <c r="J29" s="546"/>
      <c r="K29" s="546"/>
      <c r="L29" s="546"/>
      <c r="M29" s="546"/>
      <c r="N29" s="546"/>
      <c r="O29" s="546"/>
      <c r="P29" s="547"/>
    </row>
    <row r="30" spans="1:30" ht="14.25" customHeight="1" x14ac:dyDescent="0.2">
      <c r="A30" s="735" t="str">
        <f>'A.1. Provider Information'!$A$96</f>
        <v>OMB #0398-1148   CMS-10398 (#43)</v>
      </c>
      <c r="B30" s="735"/>
      <c r="C30" s="735"/>
      <c r="D30" s="735"/>
      <c r="E30" s="735"/>
      <c r="F30" s="735"/>
      <c r="G30" s="735"/>
      <c r="H30" s="735"/>
      <c r="I30" s="735"/>
      <c r="J30" s="735"/>
      <c r="K30" s="735"/>
      <c r="L30" s="735"/>
      <c r="M30" s="735"/>
      <c r="N30" s="735"/>
      <c r="O30" s="735"/>
      <c r="P30" s="735"/>
      <c r="Q30" s="201"/>
    </row>
    <row r="31" spans="1:30" ht="14.25" customHeight="1" x14ac:dyDescent="0.2">
      <c r="A31" s="534" t="s">
        <v>48</v>
      </c>
      <c r="B31" s="535"/>
      <c r="C31" s="535"/>
      <c r="D31" s="535"/>
      <c r="E31" s="535"/>
      <c r="F31" s="535"/>
      <c r="G31" s="535"/>
      <c r="H31" s="535"/>
      <c r="I31" s="535"/>
      <c r="J31" s="535"/>
      <c r="K31" s="535"/>
      <c r="L31" s="535"/>
      <c r="M31" s="535"/>
      <c r="N31" s="535"/>
      <c r="O31" s="535"/>
      <c r="P31" s="385"/>
    </row>
    <row r="32" spans="1:30" ht="14.25" customHeight="1" x14ac:dyDescent="0.2"/>
    <row r="33" ht="14.25" customHeight="1" x14ac:dyDescent="0.2"/>
    <row r="34" ht="14.25" customHeight="1" x14ac:dyDescent="0.2"/>
    <row r="35" ht="14.25" customHeight="1" x14ac:dyDescent="0.2"/>
    <row r="36" ht="14.25" customHeight="1" x14ac:dyDescent="0.2"/>
    <row r="37" ht="14.25" customHeight="1" x14ac:dyDescent="0.2"/>
  </sheetData>
  <sheetProtection algorithmName="SHA-512" hashValue="HssDzeqmJVYHz8TrZcVK5ol7wtR4f4Oqk6rvJap3xwDHOnH6/B9r+1sswj8sgKZ7y3SEBmtnmMhWsVJKxc3bTw==" saltValue="/YA6t7CWPKJEhoqsjClS9A==" spinCount="100000" sheet="1" formatColumns="0"/>
  <dataConsolidate link="1"/>
  <customSheetViews>
    <customSheetView guid="{E2D1A495-8887-4962-A155-52A1ACC89596}" showPageBreaks="1" showGridLines="0" printArea="1">
      <selection activeCell="M14" sqref="M14"/>
      <pageMargins left="0" right="0" top="0" bottom="0" header="0" footer="0"/>
      <pageSetup scale="68" orientation="portrait" r:id="rId1"/>
    </customSheetView>
  </customSheetViews>
  <mergeCells count="36">
    <mergeCell ref="B24:C24"/>
    <mergeCell ref="B25:C25"/>
    <mergeCell ref="A31:P31"/>
    <mergeCell ref="A30:P30"/>
    <mergeCell ref="A29:P29"/>
    <mergeCell ref="B26:C26"/>
    <mergeCell ref="B27:C27"/>
    <mergeCell ref="B28:C28"/>
    <mergeCell ref="A2:P2"/>
    <mergeCell ref="A8:P8"/>
    <mergeCell ref="A1:P1"/>
    <mergeCell ref="A9:P9"/>
    <mergeCell ref="A10:C10"/>
    <mergeCell ref="C3:P3"/>
    <mergeCell ref="C4:P4"/>
    <mergeCell ref="F5:P5"/>
    <mergeCell ref="F6:P6"/>
    <mergeCell ref="C7:P7"/>
    <mergeCell ref="A3:B3"/>
    <mergeCell ref="A4:B4"/>
    <mergeCell ref="A5:B5"/>
    <mergeCell ref="A6:B6"/>
    <mergeCell ref="A7:B7"/>
    <mergeCell ref="B23:C23"/>
    <mergeCell ref="B12:C12"/>
    <mergeCell ref="B13:C13"/>
    <mergeCell ref="B14:C14"/>
    <mergeCell ref="B15:C15"/>
    <mergeCell ref="B16:C16"/>
    <mergeCell ref="B11:C11"/>
    <mergeCell ref="A20:P20"/>
    <mergeCell ref="A22:C22"/>
    <mergeCell ref="A21:P21"/>
    <mergeCell ref="A19:O19"/>
    <mergeCell ref="B17:C17"/>
    <mergeCell ref="B18:C18"/>
  </mergeCells>
  <conditionalFormatting sqref="A3 A5 C5:F5 F6 A7">
    <cfRule type="expression" dxfId="72" priority="87">
      <formula>$H$9</formula>
    </cfRule>
  </conditionalFormatting>
  <conditionalFormatting sqref="A3 D10:P10 A11:B11 P11:P12 A14:B15 P15 A18:B18 D18:O18 P18:P19 A22:O22 E22:E23 G22:G23 I22:I23 K22:K23 M22:M23 O22:O23 D22:D25 F22:F25 H22:H25 J22:J25 L22:L25 N22:N25 P22:P28 A23:B28 D27 F27 H27 J27 L27 N27 E28 G28 I28 K28 M28 O28">
    <cfRule type="expression" dxfId="71" priority="116">
      <formula>TEXT(#REF!,"0000")="TRUE"</formula>
    </cfRule>
  </conditionalFormatting>
  <conditionalFormatting sqref="A3">
    <cfRule type="expression" dxfId="70" priority="98">
      <formula>$I$9</formula>
    </cfRule>
  </conditionalFormatting>
  <conditionalFormatting sqref="A12:B13">
    <cfRule type="expression" dxfId="69" priority="21">
      <formula>TEXT(#REF!,"0000")="TRUE"</formula>
    </cfRule>
  </conditionalFormatting>
  <conditionalFormatting sqref="A16:B17">
    <cfRule type="expression" dxfId="68" priority="25">
      <formula>TEXT(#REF!,"0000")="TRUE"</formula>
    </cfRule>
  </conditionalFormatting>
  <conditionalFormatting sqref="C5:D5">
    <cfRule type="expression" dxfId="67" priority="52">
      <formula>#REF!</formula>
    </cfRule>
  </conditionalFormatting>
  <conditionalFormatting sqref="D6 F6 N6">
    <cfRule type="expression" dxfId="66" priority="86">
      <formula>TEXT(#REF!,"0000")="TRUE"</formula>
    </cfRule>
  </conditionalFormatting>
  <conditionalFormatting sqref="D6">
    <cfRule type="expression" dxfId="65" priority="53">
      <formula>TEXT(#REF!,"0000")="TRUE"</formula>
    </cfRule>
  </conditionalFormatting>
  <conditionalFormatting sqref="D24 F24 H24 J24 L24 N24">
    <cfRule type="expression" dxfId="64" priority="35">
      <formula>TEXT(#REF!,"0000")="TRUE"</formula>
    </cfRule>
    <cfRule type="expression" dxfId="63" priority="38">
      <formula>TEXT(#REF!,"0000")="TRUE"</formula>
    </cfRule>
  </conditionalFormatting>
  <conditionalFormatting sqref="D24">
    <cfRule type="expression" dxfId="62" priority="39">
      <formula>TEXT(#REF!,"0000")="TRUE"</formula>
    </cfRule>
  </conditionalFormatting>
  <conditionalFormatting sqref="D25 F25 H25 J25 L25 N25">
    <cfRule type="expression" dxfId="61" priority="40">
      <formula>TEXT(#REF!,"0000")="TRUE"</formula>
    </cfRule>
  </conditionalFormatting>
  <conditionalFormatting sqref="D27 F27 H27 J27 L27 N27 E28 G28 I28 K28 M28 O28">
    <cfRule type="expression" dxfId="60" priority="41">
      <formula>TEXT(#REF!,"0000")="TRUE"</formula>
    </cfRule>
  </conditionalFormatting>
  <conditionalFormatting sqref="D11:O12">
    <cfRule type="expression" dxfId="59" priority="1">
      <formula>TEXT(#REF!,"0000")="TRUE"</formula>
    </cfRule>
  </conditionalFormatting>
  <conditionalFormatting sqref="D23:O23">
    <cfRule type="expression" dxfId="58" priority="42">
      <formula>TEXT(#REF!,"0000")="TRUE"</formula>
    </cfRule>
  </conditionalFormatting>
  <conditionalFormatting sqref="D13:P13">
    <cfRule type="expression" dxfId="57" priority="37">
      <formula>TEXT(#REF!,"0000")="TRUE"</formula>
    </cfRule>
  </conditionalFormatting>
  <conditionalFormatting sqref="D18:P18">
    <cfRule type="expression" dxfId="56" priority="55">
      <formula>TEXT(#REF!,"0000")="TRUE"</formula>
    </cfRule>
  </conditionalFormatting>
  <conditionalFormatting sqref="P11:P14">
    <cfRule type="expression" dxfId="55" priority="5">
      <formula>TEXT(#REF!,"0000")="TRUE"</formula>
    </cfRule>
  </conditionalFormatting>
  <conditionalFormatting sqref="P16:P18">
    <cfRule type="expression" dxfId="54" priority="23">
      <formula>TEXT(#REF!,"0000")="TRUE"</formula>
    </cfRule>
  </conditionalFormatting>
  <conditionalFormatting sqref="P26">
    <cfRule type="expression" dxfId="53" priority="59">
      <formula>#REF!</formula>
    </cfRule>
  </conditionalFormatting>
  <dataValidations xWindow="1049" yWindow="578" count="103">
    <dataValidation allowBlank="1" showInputMessage="1" showErrorMessage="1" promptTitle="Standard Pop Charges at or below" prompt="Enter actual standard population service charges at or below the threshold for CCBHC services." sqref="D11" xr:uid="{00000000-0002-0000-0C00-000000000000}"/>
    <dataValidation allowBlank="1" showInputMessage="1" showErrorMessage="1" promptTitle="Standard Pop Charges (above)" prompt="Enter actual standard population service charges above the threshold for CCBHC services." sqref="E11" xr:uid="{00000000-0002-0000-0C00-000001000000}"/>
    <dataValidation allowBlank="1" showInputMessage="1" showErrorMessage="1" promptTitle="Conditions 1 Charges at or below" prompt="Enter actual certain conditions 1 service charges at or below the threshold for CCBHC services." sqref="F11" xr:uid="{00000000-0002-0000-0C00-000002000000}"/>
    <dataValidation allowBlank="1" showInputMessage="1" showErrorMessage="1" promptTitle="Conditions 1 Charges (above)" prompt="Enter actual certain conditions 1 service charges above the threshold for CCBHC services." sqref="G11" xr:uid="{00000000-0002-0000-0C00-000003000000}"/>
    <dataValidation allowBlank="1" showInputMessage="1" showErrorMessage="1" promptTitle="Conditions 2 Charges at or below" prompt="Enter actual certain conditions 2 service charges at or below the threshold for CCBHC services." sqref="H11" xr:uid="{00000000-0002-0000-0C00-000004000000}"/>
    <dataValidation allowBlank="1" showInputMessage="1" showErrorMessage="1" promptTitle="Conditions 2 Charges (above)" prompt="Enter actual certain conditions 2 service charges above the threshold for CCBHC services." sqref="I11" xr:uid="{00000000-0002-0000-0C00-000005000000}"/>
    <dataValidation allowBlank="1" showInputMessage="1" showErrorMessage="1" promptTitle="Conditions 3 Charges at or below" prompt="Enter actual certain conditions 3 service charges at or below the threshold for CCBHC services." sqref="J11" xr:uid="{00000000-0002-0000-0C00-000006000000}"/>
    <dataValidation allowBlank="1" showInputMessage="1" showErrorMessage="1" promptTitle="Conditions 3 Charges (above)" prompt="Enter actual certain conditions 3 service charges above the threshold for CCBHC services." sqref="K11" xr:uid="{00000000-0002-0000-0C00-000007000000}"/>
    <dataValidation allowBlank="1" showInputMessage="1" showErrorMessage="1" promptTitle="Conditions 4 Charges at or below" prompt="Enter actual certain conditions 4 service charges at or below the threshold for CCBHC services." sqref="L11" xr:uid="{00000000-0002-0000-0C00-000008000000}"/>
    <dataValidation allowBlank="1" showInputMessage="1" showErrorMessage="1" promptTitle="Conditions 4 Charges (above)" prompt="Enter actual certain conditions 4 service charges above the threshold for CCBHC services." sqref="M11" xr:uid="{00000000-0002-0000-0C00-000009000000}"/>
    <dataValidation allowBlank="1" showInputMessage="1" showErrorMessage="1" promptTitle="Conditions 5 Charges at or below" prompt="Enter actual certain conditions 5 service charges at or below the threshold for CCBHC services." sqref="N11" xr:uid="{00000000-0002-0000-0C00-00000A000000}"/>
    <dataValidation allowBlank="1" showInputMessage="1" showErrorMessage="1" promptTitle="Conditions 5 Charges (above)" prompt="Enter actual certain conditions 5 service charges above the threshold for CCBHC services." sqref="O11" xr:uid="{00000000-0002-0000-0C00-000013000000}"/>
    <dataValidation allowBlank="1" showInputMessage="1" showErrorMessage="1" promptTitle="Medicare Economic Index (MEI):" prompt="Enter the applicable MEI adjustment from the midpoint of the cost period to the midpoint of the rate period." sqref="P26" xr:uid="{00000000-0002-0000-0C00-000014000000}"/>
    <dataValidation allowBlank="1" showInputMessage="1" showErrorMessage="1" promptTitle="Rate Period From" prompt="This auto populates the beginning date of the rate period from the Provider Information tab." sqref="D6" xr:uid="{00000000-0002-0000-0C00-000017000000}"/>
    <dataValidation allowBlank="1" showInputMessage="1" showErrorMessage="1" promptTitle="Reporting Period From" prompt="This auto populates the beginning date of the reporting period from the Provider Information tab." sqref="D5" xr:uid="{00000000-0002-0000-0C00-000018000000}"/>
    <dataValidation allowBlank="1" showInputMessage="1" showErrorMessage="1" promptTitle="Cross Check" prompt="This auto populates the difference between the total population costs of all CCBHC services (sum of lines 18, 21, and 28) from the cell above and the Trial Balance, column 9, line 29." sqref="P19" xr:uid="{00000000-0002-0000-0C00-00001B000000}"/>
    <dataValidation allowBlank="1" showInputMessage="1" showErrorMessage="1" promptTitle="Total Population Costs" prompt="This auto populates the total population indirect cost applicable to CCBHC services (Indirect Cost Allocation, line 16)." sqref="P15" xr:uid="{00000000-0002-0000-0C00-00001C000000}"/>
    <dataValidation allowBlank="1" showInputMessage="1" showErrorMessage="1" promptTitle="Total Population Costs" prompt="This auto populates the total population allowable CCBHC costs from line 8." sqref="P23" xr:uid="{00000000-0002-0000-0C00-00001D000000}"/>
    <dataValidation allowBlank="1" showInputMessage="1" showErrorMessage="1" promptTitle="Total CCBHC Visits" prompt="This reflects the total months patients received CCBHC services and is auto populated from Monthly Visits tab, line 5." sqref="P24" xr:uid="{00000000-0002-0000-0C00-00001E000000}"/>
    <dataValidation allowBlank="1" showInputMessage="1" showErrorMessage="1" promptTitle="Total Population Costs" prompt="This auto populates the total population allowable cost per visit (line 9 divided by line 10)." sqref="P25" xr:uid="{00000000-0002-0000-0C00-00001F000000}"/>
    <dataValidation allowBlank="1" showInputMessage="1" showErrorMessage="1" promptTitle="Total Population" prompt="This auto populates the total population CC PPS-2 rate (line 11 adjusted by factor from column Total, line 12)." sqref="P27" xr:uid="{00000000-0002-0000-0C00-000020000000}"/>
    <dataValidation allowBlank="1" showInputMessage="1" showErrorMessage="1" promptTitle="Total Population Outlier Pool" prompt="This auto populates the total population outlier pool (line 9)." sqref="P28" xr:uid="{00000000-0002-0000-0C00-000021000000}"/>
    <dataValidation allowBlank="1" showInputMessage="1" showErrorMessage="1" promptTitle="Conditions 5 Costs (above)" prompt="Total cost of CCBHC services for certain conditions 5 costs above the threshold for CCBHC services. This auto populates by mulitiplying line 3 times the percentage in line 7." sqref="O18" xr:uid="{00000000-0002-0000-0C00-000026000000}"/>
    <dataValidation allowBlank="1" showInputMessage="1" showErrorMessage="1" promptTitle="Conditions 4 Costs (above)" prompt="Total cost of CCBHC services for certain conditions 4 costs above the threshold for CCBHC services. This auto populates by mulitiplying line 3 times the percentage in line 7." sqref="M18" xr:uid="{00000000-0002-0000-0C00-000027000000}"/>
    <dataValidation allowBlank="1" showInputMessage="1" showErrorMessage="1" promptTitle="Conditions 3 Costs (above)" prompt="Total cost of CCBHC services for certain conditions 3 costs above the threshold for CCBHC services. This auto populates by mulitiplying line 3 times the percentage in line 7." sqref="K18" xr:uid="{00000000-0002-0000-0C00-000028000000}"/>
    <dataValidation allowBlank="1" showInputMessage="1" showErrorMessage="1" promptTitle="Conditions 2 Costs (above)" prompt="Total cost of CCBHC services for certain conditions 2 costs above the threshold for CCBHC services. This auto populates by mulitiplying line 3 times the percentage in line 7." sqref="I18" xr:uid="{00000000-0002-0000-0C00-000029000000}"/>
    <dataValidation allowBlank="1" showInputMessage="1" showErrorMessage="1" promptTitle="Conditions 5 Costs (at or below)" prompt="Total cost of CCBHC services for certain conditions 5 costs at or below the threshold for CCBHC services. This auto populates by mulitiplying line 3 times the percentage in line 7." sqref="N18" xr:uid="{00000000-0002-0000-0C00-00002E000000}"/>
    <dataValidation allowBlank="1" showInputMessage="1" showErrorMessage="1" promptTitle="Conditions 4 Costs (at or below)" prompt="Total cost of CCBHC services for certain conditions 4 costs at or below the threshold for CCBHC services. This auto populates by mulitiplying line 3 times the percentage in line 7." sqref="L18" xr:uid="{00000000-0002-0000-0C00-00002F000000}"/>
    <dataValidation allowBlank="1" showInputMessage="1" showErrorMessage="1" promptTitle="Conditions 3 Costs (at or below)" prompt="Total cost of CCBHC services for certain conditions 3 costs at or below the threshold for CCBHC services. This auto populates by mulitiplying line 3 times the percentage in line 7." sqref="J18" xr:uid="{00000000-0002-0000-0C00-000030000000}"/>
    <dataValidation allowBlank="1" showInputMessage="1" showErrorMessage="1" promptTitle="Conditions 2 Costs (at or below)" prompt="Total cost of CCBHC services for certain conditions 2 costs at or below the threshold for CCBHC services. This auto populates by mulitiplying line 3 times the percentage in line 7." sqref="H18" xr:uid="{00000000-0002-0000-0C00-000031000000}"/>
    <dataValidation allowBlank="1" showInputMessage="1" showErrorMessage="1" promptTitle="Conditions 1 Costs (above)" prompt="Total cost of CCBHC services for certain conditions 1 costs above the threshold for CCBHC services. This auto populates by mulitiplying line 3 times the percentage in line 7." sqref="G18" xr:uid="{00000000-0002-0000-0C00-000032000000}"/>
    <dataValidation allowBlank="1" showInputMessage="1" showErrorMessage="1" promptTitle="Conditions 1 Costs (at or below)" prompt="Total cost of CCBHC services for certain conditions 1 costs at or below the threshold for CCBHC services. This auto populates by mulitiplying line 3 times the percentage in line 7." sqref="F18" xr:uid="{00000000-0002-0000-0C00-000033000000}"/>
    <dataValidation allowBlank="1" showInputMessage="1" showErrorMessage="1" promptTitle="Standard Pop Costs (above)" prompt="Total cost of CCBHC services for standard population costs above the threshold for CCBHC services. This auto populates by mulitiplying line 3 times the percentage in line 7." sqref="E18" xr:uid="{00000000-0002-0000-0C00-000034000000}"/>
    <dataValidation allowBlank="1" showInputMessage="1" showErrorMessage="1" promptTitle="Standard Pop Costs (at or below)" prompt="Total cost of CCBHC services for standard population costs at or below the threshold for CCBHC services. This auto populates by mulitiplying line 3 times the percentage in line 7." sqref="D18" xr:uid="{00000000-0002-0000-0C00-000035000000}"/>
    <dataValidation allowBlank="1" showInputMessage="1" showErrorMessage="1" promptTitle="Conditions 5 Costs (above)" prompt="Total allowable CCBHC costs for certain conditions 5 costs above the threshold for CCBHC services. This auto populates from line 8." sqref="O23" xr:uid="{00000000-0002-0000-0C00-00003A000000}"/>
    <dataValidation allowBlank="1" showInputMessage="1" showErrorMessage="1" promptTitle="Conditions 4 Costs (above)" prompt="Total allowable CCBHC costs for certain conditions 4 costs above the threshold for CCBHC services. This auto populates from line 8." sqref="M23" xr:uid="{00000000-0002-0000-0C00-00003B000000}"/>
    <dataValidation allowBlank="1" showInputMessage="1" showErrorMessage="1" promptTitle="Conditions 3 Costs (above)" prompt="Total allowable CCBHC costs for certain conditions 3 costs above the threshold for CCBHC services. This auto populates from line 8." sqref="K23" xr:uid="{00000000-0002-0000-0C00-00003C000000}"/>
    <dataValidation allowBlank="1" showInputMessage="1" showErrorMessage="1" promptTitle="Conditions 2 Costs (above)" prompt="Total allowable CCBHC costs for certain conditions 2 costs above the threshold for CCBHC services. This auto populates from line 8." sqref="I23" xr:uid="{00000000-0002-0000-0C00-00003D000000}"/>
    <dataValidation allowBlank="1" showInputMessage="1" showErrorMessage="1" promptTitle="Conditions 5 Costs (at or below)" prompt="Total allowable CCBHC costs for certain conditions 5 costs at or below the threshold for CCBHC services. This auto populates from line 8." sqref="N23" xr:uid="{00000000-0002-0000-0C00-000042000000}"/>
    <dataValidation allowBlank="1" showInputMessage="1" showErrorMessage="1" promptTitle="Conditions 4 Costs (at or below)" prompt="Total allowable CCBHC costs for certain conditions 4 costs at or below the threshold for CCBHC services. This auto populates from line 8." sqref="L23" xr:uid="{00000000-0002-0000-0C00-000043000000}"/>
    <dataValidation allowBlank="1" showInputMessage="1" showErrorMessage="1" promptTitle="Conditions 3 Costs (at or below)" prompt="Total allowable CCBHC costs for certain conditions 3 costs at or below the threshold for CCBHC services. This auto populates from line 8._x000a_" sqref="J23" xr:uid="{00000000-0002-0000-0C00-000044000000}"/>
    <dataValidation allowBlank="1" showInputMessage="1" showErrorMessage="1" promptTitle="Conditions 2 Costs (at or below)" prompt="Total allowable CCBHC costs for certain conditions 2 costs at or below the threshold for CCBHC services. This auto populates from line 8." sqref="H23" xr:uid="{00000000-0002-0000-0C00-000045000000}"/>
    <dataValidation allowBlank="1" showInputMessage="1" showErrorMessage="1" promptTitle="Conditions 1 Costs (above)" prompt="Total allowable CCBHC costs for certain conditions 1 costs above the threshold for CCBHC services. This auto populates from line 8." sqref="G23" xr:uid="{00000000-0002-0000-0C00-000046000000}"/>
    <dataValidation allowBlank="1" showInputMessage="1" showErrorMessage="1" promptTitle="Conditions 1 Costs (at or below)" prompt="Total allowable CCBHC costs for certain conditions 1 costs at or below the threshold for CCBHC services. This auto populates from line 8." sqref="F23" xr:uid="{00000000-0002-0000-0C00-000047000000}"/>
    <dataValidation allowBlank="1" showInputMessage="1" showErrorMessage="1" promptTitle="Standard Pop Costs (above)" prompt="Total allowable CCBHC costs for standard population costs above the threshold for CCBHC services. This auto populates from line 8." sqref="E23" xr:uid="{00000000-0002-0000-0C00-000048000000}"/>
    <dataValidation allowBlank="1" showInputMessage="1" showErrorMessage="1" promptTitle="Standard Pop Costs (at or below)" prompt="Total allowable CCBHC costs for standard population costs at or below the threshold for CCBHC services. This auto populates from line 8." sqref="D23" xr:uid="{00000000-0002-0000-0C00-000049000000}"/>
    <dataValidation allowBlank="1" showInputMessage="1" showErrorMessage="1" promptTitle="Conditions 5 Costs (at or below)" prompt="CC PPS-2 rate for certain conditions 5 costs at of below the threshold for CCBHC services. This auto populates from line 11 adjusted by factor from column Total, line 12." sqref="N27" xr:uid="{00000000-0002-0000-0C00-00004E000000}"/>
    <dataValidation allowBlank="1" showInputMessage="1" showErrorMessage="1" promptTitle="Conditions 4 Costs (at or below)" prompt="CC PPS-2 rate for certain conditions 4 costs at of below the threshold for CCBHC services. This auto populates from line 11 adjusted by factor from column Total, line 12." sqref="L27" xr:uid="{00000000-0002-0000-0C00-00004F000000}"/>
    <dataValidation allowBlank="1" showInputMessage="1" showErrorMessage="1" promptTitle="Conditions 3 Costs (at or below)" prompt="CC PPS-2 rate for certain conditions 3 costs at of below the threshold for CCBHC services. This auto populates from line 11 adjusted by factor from column Total, line 12." sqref="J27" xr:uid="{00000000-0002-0000-0C00-000050000000}"/>
    <dataValidation allowBlank="1" showInputMessage="1" showErrorMessage="1" promptTitle="Conditions 2 Costs (at or below)" prompt="CC PPS-2 rate for certain conditions 2 costs at of below the threshold for CCBHC services. This auto populates from line 11 adjusted by factor from column Total, line 12." sqref="H27" xr:uid="{00000000-0002-0000-0C00-000051000000}"/>
    <dataValidation allowBlank="1" showInputMessage="1" showErrorMessage="1" promptTitle="Conditions 5 Costs (above)" prompt="Outlier pool for certain conditions 5 costs above the threshold for CCBHC services. This auto populates from line 9." sqref="O28" xr:uid="{00000000-0002-0000-0C00-000056000000}"/>
    <dataValidation allowBlank="1" showInputMessage="1" showErrorMessage="1" promptTitle="Conditions 4 Costs (above)" prompt="Outlier pool for certain conditions 4 costs above the threshold for CCBHC services. This auto populates from line 9." sqref="M28" xr:uid="{00000000-0002-0000-0C00-000057000000}"/>
    <dataValidation allowBlank="1" showInputMessage="1" showErrorMessage="1" promptTitle="Conditions 3 Costs (above)" prompt="Outlier pool for certain conditions 3 costs above the threshold for CCBHC services. This auto populates from line 9." sqref="K28" xr:uid="{00000000-0002-0000-0C00-000058000000}"/>
    <dataValidation allowBlank="1" showInputMessage="1" showErrorMessage="1" promptTitle="Conditions 2 Costs (above)" prompt="Outlier pool for certain conditions 2 costs above the threshold for CCBHC services. This auto populates from line 9." sqref="I28" xr:uid="{00000000-0002-0000-0C00-000059000000}"/>
    <dataValidation allowBlank="1" showInputMessage="1" showErrorMessage="1" promptTitle="Conditions 1 Costs (above)" prompt="Outlier pool for certain conditions 1 costs above the threshold for CCBHC services. This auto populates from line 9." sqref="G28" xr:uid="{00000000-0002-0000-0C00-00005A000000}"/>
    <dataValidation allowBlank="1" showInputMessage="1" showErrorMessage="1" promptTitle="Standard Pop Costs (above)" prompt="Outlier pool for standard population costs above the threshold for CCBHC services. This auto populates from line 9." sqref="E28" xr:uid="{00000000-0002-0000-0C00-00005B000000}"/>
    <dataValidation allowBlank="1" showInputMessage="1" showErrorMessage="1" promptTitle="Conditions 1 Costs (at or below)" prompt="CC PPS-2 rate for certain conditions 1 costs at of below the threshold for CCBHC services. This auto populates from line 11 adjusted by factor from column Total, line 12." sqref="F27" xr:uid="{00000000-0002-0000-0C00-00005C000000}"/>
    <dataValidation allowBlank="1" showInputMessage="1" showErrorMessage="1" promptTitle="Standard Pop Costs (at or below)" prompt="CC PPS-2 rate for standard population costs at of below the threshold for CCBHC services. This auto populates from line 11 adjusted by factor from column Total, line 12." sqref="D27" xr:uid="{00000000-0002-0000-0C00-00005D000000}"/>
    <dataValidation allowBlank="1" showInputMessage="1" showErrorMessage="1" promptTitle="Conditions 5 Costs (at or below)" prompt="Total allowable cost per visit for certain conditions 5 costs at or below the threshold of CCBHC services. This auto populates from line 9 divided by line 10." sqref="N25" xr:uid="{00000000-0002-0000-0C00-000062000000}"/>
    <dataValidation allowBlank="1" showInputMessage="1" showErrorMessage="1" promptTitle="Conditions 4 Costs (at or below)" prompt="Total allowable cost per visit for certain conditions 4 costs at or below the threshold of CCBHC services. This auto populates from line 9 divided by line 10." sqref="L25" xr:uid="{00000000-0002-0000-0C00-000063000000}"/>
    <dataValidation allowBlank="1" showInputMessage="1" showErrorMessage="1" promptTitle="Conditions 3 Costs (at or below)" prompt="Total allowable cost per visit for certain conditions 3 costs at or below the threshold of CCBHC services. This auto populates from line 9 divided by line 10." sqref="J25" xr:uid="{00000000-0002-0000-0C00-000064000000}"/>
    <dataValidation allowBlank="1" showInputMessage="1" showErrorMessage="1" promptTitle="Conditions 2 Costs (at or below)" prompt="Total allowable cost per visit for certain conditions 2 costs at or below the threshold of CCBHC services. This auto populates from line 9 divided by line 10." sqref="H25" xr:uid="{00000000-0002-0000-0C00-000065000000}"/>
    <dataValidation allowBlank="1" showInputMessage="1" showErrorMessage="1" promptTitle="Conditions 1 Costs (at or below)" prompt="Total allowable cost per visit for certain conditions 1 costs at or below the threshold of CCBHC services. This auto populates from line 9 divided by line 10." sqref="F25" xr:uid="{00000000-0002-0000-0C00-000066000000}"/>
    <dataValidation allowBlank="1" showInputMessage="1" showErrorMessage="1" promptTitle="Standard Pop Costs (at or below)" prompt="Total allowable cost per visit for standard population costs at or below the threshold of CCBHC services. This auto populates from line 9 divided by line 10." sqref="D25" xr:uid="{00000000-0002-0000-0C00-000067000000}"/>
    <dataValidation allowBlank="1" showInputMessage="1" showErrorMessage="1" promptTitle="All Standard Pop Visits" prompt="Total CCBHC visits for standard population for CCBHC services. This reflects the total months patients received CCBHC services and is auto populated from Monthly Visits tab, line 5." sqref="D24" xr:uid="{00000000-0002-0000-0C00-000068000000}"/>
    <dataValidation allowBlank="1" showInputMessage="1" showErrorMessage="1" promptTitle="All Conditions 1 Visits" prompt="Total CCBHC visits for certain conditions 1 for CCBHC services. This reflects the total months patients received CCBHC services and is auto populated from Monthly Visits tab, line 5._x000a_" sqref="F24" xr:uid="{00000000-0002-0000-0C00-000069000000}"/>
    <dataValidation allowBlank="1" showInputMessage="1" showErrorMessage="1" promptTitle="All Conditions 2 Visits" prompt="Total CCBHC visits for certain conditions 2 for CCBHC services. This reflects the total months patients received CCBHC services and is auto populated from Monthly Visits tab, line 5._x000a__x000a_" sqref="H24" xr:uid="{00000000-0002-0000-0C00-00006A000000}"/>
    <dataValidation allowBlank="1" showInputMessage="1" showErrorMessage="1" promptTitle="All Conditions 3 Visits" prompt="Total CCBHC visits for certain conditions 3 for CCBHC services. This reflects the total months patients received CCBHC services and is auto populated from Monthly Visits tab, line 5." sqref="J24" xr:uid="{00000000-0002-0000-0C00-00006B000000}"/>
    <dataValidation allowBlank="1" showInputMessage="1" showErrorMessage="1" promptTitle="All Conditions 4 Visits" prompt="Total CCBHC visits for certain conditions 4 for CCBHC services.This reflects the total months patients received CCBHC services and is auto populated from Monthly Visits tab, line 5." sqref="L24" xr:uid="{00000000-0002-0000-0C00-00006C000000}"/>
    <dataValidation allowBlank="1" showInputMessage="1" showErrorMessage="1" promptTitle="All Conditions 5 Visits" prompt="Total CCBHC visits for certain conditions 5 for CCBHC services. This reflects the total months patients received CCBHC services and is auto populated from Monthly Visits tab, line 5." sqref="N24" xr:uid="{00000000-0002-0000-0C00-00006D000000}"/>
    <dataValidation allowBlank="1" showInputMessage="1" showErrorMessage="1" promptTitle="Total Population Charges" prompt="This auto populates with the sum of total actual CCBHC services charges._x000a_" sqref="P11" xr:uid="{00000000-0002-0000-0C00-000072000000}"/>
    <dataValidation allowBlank="1" showInputMessage="1" showErrorMessage="1" promptTitle="Total Direct CCBHC Expenses" prompt="Total population direct CCBHC expenses. This auto populates by mulitiplying line 3 times the percentage in line 7." sqref="P18" xr:uid="{00000000-0002-0000-0C00-000073000000}"/>
    <dataValidation allowBlank="1" showInputMessage="1" showErrorMessage="1" promptTitle="Total Population Costs" prompt="This auto populates the total direct costs applicable to CCBHC services (Trial balance, column 9, line 29)." sqref="P14" xr:uid="{00000000-0002-0000-0C00-000074000000}"/>
    <dataValidation allowBlank="1" showInputMessage="1" showErrorMessage="1" promptTitle="Total Allowable CCBHC Costs" prompt="This auto populates the total population indirect cost applicable to CCBHC services (Indirect Cost Allocation, line 16) plus the total population direct cost applicable to CCBHC services (Trial balance, column 9, line 29)_x000a_." sqref="P16" xr:uid="{00000000-0002-0000-0C00-000075000000}"/>
    <dataValidation allowBlank="1" showInputMessage="1" showErrorMessage="1" promptTitle="Total Population Costs" prompt="This auto populates the cost-to-charge ratio (line 6 divided by line 3)." sqref="P17" xr:uid="{00000000-0002-0000-0C00-000076000000}"/>
    <dataValidation allowBlank="1" showInputMessage="1" showErrorMessage="1" promptTitle="Standard Pop Charges at or below" prompt="Enter anticipated standard population service charges at or below the threshold for CCBHC services." sqref="D12" xr:uid="{00000000-0002-0000-0C00-000077000000}"/>
    <dataValidation allowBlank="1" showInputMessage="1" showErrorMessage="1" promptTitle="Standard Pop Charges (above)" prompt="Enter anticipated standard population service charges above the threshold for CCBHC services." sqref="E12" xr:uid="{00000000-0002-0000-0C00-000078000000}"/>
    <dataValidation allowBlank="1" showInputMessage="1" showErrorMessage="1" promptTitle="Conditions 1 Charges at or below" prompt="Enter anticipated certain conditions 1 service charges at or below the threshold for CCBHC services." sqref="F12" xr:uid="{00000000-0002-0000-0C00-000079000000}"/>
    <dataValidation allowBlank="1" showInputMessage="1" showErrorMessage="1" promptTitle="Conditions 1 Charges (above)" prompt="Enter anticipated certain conditions 1 service charges above the threshold for CCBHC services." sqref="G12" xr:uid="{00000000-0002-0000-0C00-00007A000000}"/>
    <dataValidation allowBlank="1" showInputMessage="1" showErrorMessage="1" promptTitle="Conditions 2 Charges at or below" prompt="Enter anticipated certain conditions 2 service charges at or below the threshold for CCBHC services." sqref="H12" xr:uid="{00000000-0002-0000-0C00-00007B000000}"/>
    <dataValidation allowBlank="1" showInputMessage="1" showErrorMessage="1" promptTitle="Conditions 2 Charges (above)" prompt="Enter anticipated certain conditions 2 service charges above the threshold for CCBHC services." sqref="I12" xr:uid="{00000000-0002-0000-0C00-00007C000000}"/>
    <dataValidation allowBlank="1" showInputMessage="1" showErrorMessage="1" promptTitle="Conditions 3 Charges at or below" prompt="Enter anticipated certain conditions 3 service charges at or below the threshold for CCBHC services." sqref="J12" xr:uid="{00000000-0002-0000-0C00-00007D000000}"/>
    <dataValidation allowBlank="1" showInputMessage="1" showErrorMessage="1" promptTitle="Conditions 3 Charges (above)" prompt="Enter anticipated certain conditions 3 service charges above the threshold for CCBHC services." sqref="K12" xr:uid="{00000000-0002-0000-0C00-00007E000000}"/>
    <dataValidation allowBlank="1" showInputMessage="1" showErrorMessage="1" promptTitle="Conditions 4 Charges at or below" prompt="Enter anticipated certain conditions 4 service charges at or below the threshold for CCBHC services." sqref="L12" xr:uid="{00000000-0002-0000-0C00-00007F000000}"/>
    <dataValidation allowBlank="1" showInputMessage="1" showErrorMessage="1" promptTitle="Conditions 4 Charges (above)" prompt="Enter anticipated certain conditions 4 service charges above the threshold for CCBHC services." sqref="M12" xr:uid="{00000000-0002-0000-0C00-000080000000}"/>
    <dataValidation allowBlank="1" showInputMessage="1" showErrorMessage="1" promptTitle="Conditions 5 Charges at or below" prompt="Enter anticipated certain conditions 5 service charges at or below the threshold for CCBHC services." sqref="N12" xr:uid="{00000000-0002-0000-0C00-000081000000}"/>
    <dataValidation allowBlank="1" showInputMessage="1" showErrorMessage="1" promptTitle="Conditions 5 Charges (above)" prompt="Enter anticipated certain conditions 5 service charges above the threshold for CCBHC services." sqref="O12" xr:uid="{00000000-0002-0000-0C00-000082000000}"/>
    <dataValidation allowBlank="1" showInputMessage="1" showErrorMessage="1" promptTitle="Total Population Charges" prompt="This auto populates with the sum of total anticipated CCBHC services charges._x000a_" sqref="P12" xr:uid="{00000000-0002-0000-0C00-00008B000000}"/>
    <dataValidation allowBlank="1" showInputMessage="1" showErrorMessage="1" promptTitle="Conditions 1 Charges at or below" prompt="This auto populates with the sum of actual and anticipated charges for CCBHC services for the certain conditions 1 population at or below the outlier threshold (lines 1 and 2)." sqref="F13 D13" xr:uid="{00000000-0002-0000-0C00-00008C000000}"/>
    <dataValidation allowBlank="1" showInputMessage="1" showErrorMessage="1" promptTitle="Conditions 2 Charges at or below" prompt="This auto populates with the sum of actual and anticipated charges for CCBHC services for the certain conditions 2 population at or below the outlier threshold (lines 1 and 2)." sqref="H13" xr:uid="{00000000-0002-0000-0C00-00008D000000}"/>
    <dataValidation allowBlank="1" showInputMessage="1" showErrorMessage="1" promptTitle="Conditions 3 Charges at or below" prompt="This auto populates with the sum of actual and anticipated charges for CCBHC services for the certain conditions 3 population at or below the outlier threshold (lines 1 and 2)." sqref="J13" xr:uid="{00000000-0002-0000-0C00-00008E000000}"/>
    <dataValidation allowBlank="1" showInputMessage="1" showErrorMessage="1" promptTitle="Conditions 4 Charges at or below" prompt="This auto populates with the sum of actual and anticipated charges for CCBHC services for the certain conditions 4 population at or below the outlier threshold (lines 1 and 2)." sqref="L13" xr:uid="{00000000-0002-0000-0C00-00008F000000}"/>
    <dataValidation allowBlank="1" showInputMessage="1" showErrorMessage="1" promptTitle="Conditions 5 Charges at or below" prompt="This auto populates with the sum of actual and anticipated charges for CCBHC services for the certain conditions 5 population at or below the outlier threshold (lines 1 and 2)." sqref="N13" xr:uid="{00000000-0002-0000-0C00-000090000000}"/>
    <dataValidation allowBlank="1" showInputMessage="1" showErrorMessage="1" promptTitle="Conditions 1 Charges (above)" prompt="This auto populates with the sum of actual and anticipated charges for CCBHC services for the certain conditions 1 population above the outlier threshold (lines 1 and 2)." sqref="G13 E13" xr:uid="{00000000-0002-0000-0C00-000095000000}"/>
    <dataValidation allowBlank="1" showInputMessage="1" showErrorMessage="1" promptTitle="Conditions 2 Charges (above)" prompt="This auto populates with the sum of actual and anticipated charges for CCBHC services for the certain conditions 2 population above the outlier threshold (lines 1 and 2)." sqref="I13" xr:uid="{00000000-0002-0000-0C00-000096000000}"/>
    <dataValidation allowBlank="1" showInputMessage="1" showErrorMessage="1" promptTitle="Conditions 3 Charges (above)" prompt="This auto populates with the sum of actual and anticipated charges for CCBHC services for the certain conditions 3 population above the outlier threshold (lines 1 and 2)." sqref="K13" xr:uid="{00000000-0002-0000-0C00-000097000000}"/>
    <dataValidation allowBlank="1" showInputMessage="1" showErrorMessage="1" promptTitle="Conditions 4 Charges (above)" prompt="This auto populates with the sum of actual and anticipated charges for CCBHC services for the certain conditions 4 population above the outlier threshold (lines 1 and 2)." sqref="M13" xr:uid="{00000000-0002-0000-0C00-000098000000}"/>
    <dataValidation allowBlank="1" showInputMessage="1" showErrorMessage="1" promptTitle="Conditions 5 Charges (above)" prompt="This auto populates with the sum of actual and anticipated charges for CCBHC services for the certain conditions 5 population above the outlier threshold (lines 1 and 2)." sqref="O13" xr:uid="{00000000-0002-0000-0C00-000099000000}"/>
    <dataValidation allowBlank="1" showInputMessage="1" showErrorMessage="1" promptTitle="Total Population Charges" prompt="This auto populates with the total sum of actual and anticipated charges for CCBHC services (lines 1 and 2)." sqref="P13" xr:uid="{00000000-0002-0000-0C00-00009E000000}"/>
    <dataValidation allowBlank="1" showInputMessage="1" showErrorMessage="1" promptTitle="Medicaid ID" prompt="This auto populates Medicaid ID from the Provider Information tab." sqref="C3:P3" xr:uid="{00000000-0002-0000-0C00-000015000000}"/>
    <dataValidation allowBlank="1" showInputMessage="1" showErrorMessage="1" promptTitle="NPI" prompt="This auto populates NPI from the Provider Information tab." sqref="C4:P4" xr:uid="{00000000-0002-0000-0C00-000016000000}"/>
    <dataValidation allowBlank="1" showInputMessage="1" showErrorMessage="1" promptTitle="Reporting Period To" prompt="This auto populates the ending date of the reporting period from the Provider Information tab." sqref="F5:P5" xr:uid="{00000000-0002-0000-0C00-000019000000}"/>
    <dataValidation allowBlank="1" showInputMessage="1" showErrorMessage="1" promptTitle="Rate Period To" prompt="This auto populates the ending date of the rate period from the Provider Information tab." sqref="F6:P6" xr:uid="{00000000-0002-0000-0C00-00001A000000}"/>
  </dataValidations>
  <pageMargins left="0.45" right="0.45" top="0.5" bottom="0.5" header="0.3" footer="0.3"/>
  <pageSetup scale="69" fitToHeight="0" orientation="landscape" r:id="rId2"/>
  <colBreaks count="1" manualBreakCount="1">
    <brk id="13" max="6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5A8B-C87D-4FBF-88A7-933029E3C20F}">
  <sheetPr>
    <tabColor theme="3"/>
    <pageSetUpPr fitToPage="1"/>
  </sheetPr>
  <dimension ref="A1:J40"/>
  <sheetViews>
    <sheetView showGridLines="0" zoomScaleNormal="100" workbookViewId="0">
      <selection sqref="A1:J1"/>
    </sheetView>
  </sheetViews>
  <sheetFormatPr defaultColWidth="9" defaultRowHeight="12" x14ac:dyDescent="0.2"/>
  <cols>
    <col min="1" max="1" width="4.875" style="131" customWidth="1"/>
    <col min="2" max="2" width="13.375" style="131" customWidth="1"/>
    <col min="3" max="3" width="9.125" style="131" customWidth="1"/>
    <col min="4" max="4" width="17.5" style="131" customWidth="1"/>
    <col min="5" max="5" width="9.125" style="131" customWidth="1"/>
    <col min="6" max="9" width="17.5" style="131" customWidth="1"/>
    <col min="10" max="10" width="17.625" style="131" customWidth="1"/>
    <col min="11" max="16384" width="9" style="131"/>
  </cols>
  <sheetData>
    <row r="1" spans="1:10" ht="14.25" customHeight="1" x14ac:dyDescent="0.2">
      <c r="A1" s="743" t="s">
        <v>0</v>
      </c>
      <c r="B1" s="744"/>
      <c r="C1" s="744"/>
      <c r="D1" s="744"/>
      <c r="E1" s="744"/>
      <c r="F1" s="744"/>
      <c r="G1" s="744"/>
      <c r="H1" s="744"/>
      <c r="I1" s="744"/>
      <c r="J1" s="745"/>
    </row>
    <row r="2" spans="1:10" ht="5.25" customHeight="1" thickBot="1" x14ac:dyDescent="0.25">
      <c r="A2" s="746" t="s">
        <v>49</v>
      </c>
      <c r="B2" s="747"/>
      <c r="C2" s="747"/>
      <c r="D2" s="747"/>
      <c r="E2" s="747"/>
      <c r="F2" s="747"/>
      <c r="G2" s="747"/>
      <c r="H2" s="747"/>
      <c r="I2" s="747"/>
      <c r="J2" s="748"/>
    </row>
    <row r="3" spans="1:10" ht="14.25" customHeight="1" x14ac:dyDescent="0.2">
      <c r="A3" s="626" t="s">
        <v>2</v>
      </c>
      <c r="B3" s="755"/>
      <c r="C3" s="752" t="str">
        <f>IF('A.1. Provider Information'!$D$3="","",'A.1. Provider Information'!$D$3)</f>
        <v/>
      </c>
      <c r="D3" s="753"/>
      <c r="E3" s="753"/>
      <c r="F3" s="753"/>
      <c r="G3" s="753"/>
      <c r="H3" s="753"/>
      <c r="I3" s="753"/>
      <c r="J3" s="754"/>
    </row>
    <row r="4" spans="1:10" ht="14.25" customHeight="1" x14ac:dyDescent="0.2">
      <c r="A4" s="451" t="s">
        <v>3</v>
      </c>
      <c r="B4" s="452"/>
      <c r="C4" s="677" t="str">
        <f>IF('A.1. Provider Information'!$D$4="","",'A.1. Provider Information'!$D$4)</f>
        <v/>
      </c>
      <c r="D4" s="677"/>
      <c r="E4" s="677"/>
      <c r="F4" s="677"/>
      <c r="G4" s="677"/>
      <c r="H4" s="677"/>
      <c r="I4" s="677"/>
      <c r="J4" s="678"/>
    </row>
    <row r="5" spans="1:10" ht="14.25" customHeight="1" x14ac:dyDescent="0.2">
      <c r="A5" s="415" t="s">
        <v>4</v>
      </c>
      <c r="B5" s="416"/>
      <c r="C5" s="15" t="s">
        <v>5</v>
      </c>
      <c r="D5" s="115" t="str">
        <f>IF('A.1. Provider Information'!E5="","",'A.1. Provider Information'!$E$5)</f>
        <v/>
      </c>
      <c r="E5" s="74" t="s">
        <v>6</v>
      </c>
      <c r="F5" s="669" t="str">
        <f>IF('A.1. Provider Information'!$G$5="","",'A.1. Provider Information'!$G$5)</f>
        <v/>
      </c>
      <c r="G5" s="669"/>
      <c r="H5" s="669"/>
      <c r="I5" s="669"/>
      <c r="J5" s="670"/>
    </row>
    <row r="6" spans="1:10" ht="14.25" customHeight="1" x14ac:dyDescent="0.2">
      <c r="A6" s="453" t="s">
        <v>7</v>
      </c>
      <c r="B6" s="454"/>
      <c r="C6" s="18" t="s">
        <v>5</v>
      </c>
      <c r="D6" s="117" t="str">
        <f>IF('A.1. Provider Information'!$E$6="","",'A.1. Provider Information'!$E$6)</f>
        <v/>
      </c>
      <c r="E6" s="41" t="s">
        <v>6</v>
      </c>
      <c r="F6" s="669" t="str">
        <f>IF('A.1. Provider Information'!$G$6="","",'A.1. Provider Information'!$G$6)</f>
        <v/>
      </c>
      <c r="G6" s="669"/>
      <c r="H6" s="669"/>
      <c r="I6" s="669"/>
      <c r="J6" s="670"/>
    </row>
    <row r="7" spans="1:10" ht="14.25" customHeight="1" thickBot="1" x14ac:dyDescent="0.25">
      <c r="A7" s="455" t="s">
        <v>8</v>
      </c>
      <c r="B7" s="359"/>
      <c r="C7" s="568" t="s">
        <v>309</v>
      </c>
      <c r="D7" s="358"/>
      <c r="E7" s="358"/>
      <c r="F7" s="358"/>
      <c r="G7" s="358"/>
      <c r="H7" s="358"/>
      <c r="I7" s="358"/>
      <c r="J7" s="569"/>
    </row>
    <row r="8" spans="1:10" ht="14.25" customHeight="1" thickBot="1" x14ac:dyDescent="0.25">
      <c r="A8" s="436" t="s">
        <v>523</v>
      </c>
      <c r="B8" s="436"/>
      <c r="C8" s="436"/>
      <c r="D8" s="436"/>
      <c r="E8" s="436"/>
      <c r="F8" s="436"/>
      <c r="G8" s="276"/>
      <c r="H8" s="276"/>
      <c r="I8" s="276"/>
    </row>
    <row r="9" spans="1:10" ht="14.25" customHeight="1" x14ac:dyDescent="0.2">
      <c r="A9" s="750" t="s">
        <v>252</v>
      </c>
      <c r="B9" s="751"/>
      <c r="C9" s="751"/>
      <c r="D9" s="751"/>
      <c r="E9" s="751"/>
      <c r="F9" s="751"/>
      <c r="G9" s="751"/>
      <c r="H9" s="751"/>
      <c r="I9" s="751"/>
      <c r="J9" s="751"/>
    </row>
    <row r="10" spans="1:10" ht="24.75" customHeight="1" x14ac:dyDescent="0.2">
      <c r="A10" s="711" t="s">
        <v>55</v>
      </c>
      <c r="B10" s="712"/>
      <c r="C10" s="712"/>
      <c r="D10" s="712"/>
      <c r="E10" s="712"/>
      <c r="F10" s="712"/>
      <c r="G10" s="84" t="s">
        <v>207</v>
      </c>
      <c r="H10" s="84" t="s">
        <v>208</v>
      </c>
      <c r="I10" s="84" t="s">
        <v>209</v>
      </c>
      <c r="J10" s="84" t="s">
        <v>498</v>
      </c>
    </row>
    <row r="11" spans="1:10" ht="14.25" customHeight="1" x14ac:dyDescent="0.2">
      <c r="A11" s="282">
        <v>1</v>
      </c>
      <c r="B11" s="360" t="s">
        <v>532</v>
      </c>
      <c r="C11" s="360"/>
      <c r="D11" s="360"/>
      <c r="E11" s="360"/>
      <c r="F11" s="416"/>
      <c r="G11" s="224">
        <f>'B.2. Trial Balance Crisis'!D47</f>
        <v>0</v>
      </c>
      <c r="H11" s="224">
        <f>'B.2. Trial Balance Crisis'!E47</f>
        <v>0</v>
      </c>
      <c r="I11" s="224">
        <f>'B.2. Trial Balance Crisis'!F47</f>
        <v>0</v>
      </c>
      <c r="J11" s="224">
        <f>'B.2. Trial Balance Crisis'!G47</f>
        <v>0</v>
      </c>
    </row>
    <row r="12" spans="1:10" ht="28.5" customHeight="1" thickBot="1" x14ac:dyDescent="0.25">
      <c r="A12" s="284">
        <v>2</v>
      </c>
      <c r="B12" s="737" t="s">
        <v>533</v>
      </c>
      <c r="C12" s="737"/>
      <c r="D12" s="737"/>
      <c r="E12" s="737"/>
      <c r="F12" s="738"/>
      <c r="G12" s="254">
        <f>+'D.1. Indirect Cost Allocation'!$I$25*'B.2. Trial Balance Crisis'!D48</f>
        <v>0</v>
      </c>
      <c r="H12" s="254">
        <f>+'D.1. Indirect Cost Allocation'!$I$25*'B.2. Trial Balance Crisis'!E48</f>
        <v>0</v>
      </c>
      <c r="I12" s="254">
        <f>+'D.1. Indirect Cost Allocation'!$I$25*'B.2. Trial Balance Crisis'!F48</f>
        <v>0</v>
      </c>
      <c r="J12" s="254">
        <f>+'D.1. Indirect Cost Allocation'!$I$25*'B.2. Trial Balance Crisis'!G48</f>
        <v>0</v>
      </c>
    </row>
    <row r="13" spans="1:10" ht="14.25" customHeight="1" thickTop="1" thickBot="1" x14ac:dyDescent="0.25">
      <c r="A13" s="285">
        <v>3</v>
      </c>
      <c r="B13" s="741" t="s">
        <v>452</v>
      </c>
      <c r="C13" s="741"/>
      <c r="D13" s="741"/>
      <c r="E13" s="741"/>
      <c r="F13" s="742"/>
      <c r="G13" s="255">
        <f t="shared" ref="G13:I13" si="0">G12+G11</f>
        <v>0</v>
      </c>
      <c r="H13" s="255">
        <f t="shared" si="0"/>
        <v>0</v>
      </c>
      <c r="I13" s="255">
        <f t="shared" si="0"/>
        <v>0</v>
      </c>
      <c r="J13" s="255">
        <f>J12+J11</f>
        <v>0</v>
      </c>
    </row>
    <row r="14" spans="1:10" ht="14.25" customHeight="1" thickBot="1" x14ac:dyDescent="0.25">
      <c r="A14" s="436" t="s">
        <v>524</v>
      </c>
      <c r="B14" s="436"/>
      <c r="C14" s="436"/>
      <c r="D14" s="436"/>
      <c r="E14" s="436"/>
      <c r="F14" s="436"/>
      <c r="G14" s="276"/>
      <c r="H14" s="276"/>
      <c r="I14" s="276"/>
    </row>
    <row r="15" spans="1:10" ht="14.25" customHeight="1" x14ac:dyDescent="0.2">
      <c r="A15" s="673" t="s">
        <v>516</v>
      </c>
      <c r="B15" s="674"/>
      <c r="C15" s="674"/>
      <c r="D15" s="674"/>
      <c r="E15" s="674"/>
      <c r="F15" s="674"/>
      <c r="G15" s="674"/>
      <c r="H15" s="674"/>
      <c r="I15" s="674"/>
      <c r="J15" s="674"/>
    </row>
    <row r="16" spans="1:10" ht="24.75" customHeight="1" x14ac:dyDescent="0.2">
      <c r="A16" s="713" t="s">
        <v>55</v>
      </c>
      <c r="B16" s="714"/>
      <c r="C16" s="714"/>
      <c r="D16" s="714"/>
      <c r="E16" s="714"/>
      <c r="F16" s="714"/>
      <c r="G16" s="84" t="s">
        <v>207</v>
      </c>
      <c r="H16" s="84" t="s">
        <v>208</v>
      </c>
      <c r="I16" s="84" t="s">
        <v>209</v>
      </c>
      <c r="J16" s="84" t="s">
        <v>498</v>
      </c>
    </row>
    <row r="17" spans="1:10" ht="14.25" customHeight="1" x14ac:dyDescent="0.2">
      <c r="A17" s="282">
        <v>4</v>
      </c>
      <c r="B17" s="360" t="s">
        <v>453</v>
      </c>
      <c r="C17" s="360"/>
      <c r="D17" s="360"/>
      <c r="E17" s="360"/>
      <c r="F17" s="416"/>
      <c r="G17" s="224">
        <f t="shared" ref="G17:I17" si="1">+G13</f>
        <v>0</v>
      </c>
      <c r="H17" s="224">
        <f t="shared" si="1"/>
        <v>0</v>
      </c>
      <c r="I17" s="224">
        <f t="shared" si="1"/>
        <v>0</v>
      </c>
      <c r="J17" s="224">
        <f>+J13</f>
        <v>0</v>
      </c>
    </row>
    <row r="18" spans="1:10" ht="14.25" customHeight="1" x14ac:dyDescent="0.2">
      <c r="A18" s="282">
        <v>5</v>
      </c>
      <c r="B18" s="360" t="s">
        <v>469</v>
      </c>
      <c r="C18" s="360"/>
      <c r="D18" s="360"/>
      <c r="E18" s="360"/>
      <c r="F18" s="416"/>
      <c r="G18" s="290">
        <f>SUM('E.3. Daily Visits PPS-3'!H14)</f>
        <v>0</v>
      </c>
      <c r="H18" s="290">
        <f>SUM('E.3. Daily Visits PPS-3'!I14)</f>
        <v>0</v>
      </c>
      <c r="I18" s="290">
        <f>SUM('E.3. Daily Visits PPS-3'!J14)</f>
        <v>0</v>
      </c>
      <c r="J18" s="290">
        <f>SUM('E.3. Daily Visits PPS-3'!K14)</f>
        <v>0</v>
      </c>
    </row>
    <row r="19" spans="1:10" ht="14.25" customHeight="1" x14ac:dyDescent="0.2">
      <c r="A19" s="282">
        <v>6</v>
      </c>
      <c r="B19" s="360" t="s">
        <v>455</v>
      </c>
      <c r="C19" s="360"/>
      <c r="D19" s="360"/>
      <c r="E19" s="360"/>
      <c r="F19" s="416"/>
      <c r="G19" s="224">
        <f t="shared" ref="G19:I19" si="2">IF(G18=0,0,G17/G18)</f>
        <v>0</v>
      </c>
      <c r="H19" s="224">
        <f t="shared" si="2"/>
        <v>0</v>
      </c>
      <c r="I19" s="224">
        <f t="shared" si="2"/>
        <v>0</v>
      </c>
      <c r="J19" s="224">
        <f>IF(J18=0,0,J17/J18)</f>
        <v>0</v>
      </c>
    </row>
    <row r="20" spans="1:10" ht="27" customHeight="1" thickBot="1" x14ac:dyDescent="0.25">
      <c r="A20" s="286">
        <v>7</v>
      </c>
      <c r="B20" s="737" t="s">
        <v>289</v>
      </c>
      <c r="C20" s="737"/>
      <c r="D20" s="737"/>
      <c r="E20" s="737"/>
      <c r="F20" s="738"/>
      <c r="G20" s="70">
        <v>0</v>
      </c>
      <c r="H20" s="204">
        <f>G20</f>
        <v>0</v>
      </c>
      <c r="I20" s="204">
        <f>H20</f>
        <v>0</v>
      </c>
      <c r="J20" s="204">
        <f>I20</f>
        <v>0</v>
      </c>
    </row>
    <row r="21" spans="1:10" ht="14.25" customHeight="1" thickTop="1" x14ac:dyDescent="0.2">
      <c r="A21" s="287">
        <v>8</v>
      </c>
      <c r="B21" s="739" t="s">
        <v>515</v>
      </c>
      <c r="C21" s="739"/>
      <c r="D21" s="739"/>
      <c r="E21" s="739"/>
      <c r="F21" s="740"/>
      <c r="G21" s="230">
        <f>G19*(1+G20)</f>
        <v>0</v>
      </c>
      <c r="H21" s="230">
        <f>H19*(1+H20)</f>
        <v>0</v>
      </c>
      <c r="I21" s="230">
        <f>I19*(1+I20)</f>
        <v>0</v>
      </c>
      <c r="J21" s="230">
        <f>J19*(1+J20)</f>
        <v>0</v>
      </c>
    </row>
    <row r="22" spans="1:10" ht="14.25" customHeight="1" x14ac:dyDescent="0.2">
      <c r="A22" s="749" t="s">
        <v>256</v>
      </c>
      <c r="B22" s="749"/>
      <c r="C22" s="749"/>
      <c r="D22" s="749"/>
      <c r="E22" s="749"/>
      <c r="F22" s="749"/>
      <c r="G22" s="749"/>
      <c r="H22" s="749"/>
      <c r="I22" s="749"/>
      <c r="J22" s="749"/>
    </row>
    <row r="23" spans="1:10" ht="14.25" customHeight="1" x14ac:dyDescent="0.2">
      <c r="A23" s="548" t="str">
        <f>'A.1. Provider Information'!$A$96</f>
        <v>OMB #0398-1148   CMS-10398 (#43)</v>
      </c>
      <c r="B23" s="549"/>
      <c r="C23" s="549"/>
      <c r="D23" s="549"/>
      <c r="E23" s="549"/>
      <c r="F23" s="549"/>
      <c r="G23" s="549"/>
      <c r="H23" s="549"/>
      <c r="I23" s="549"/>
      <c r="J23" s="550"/>
    </row>
    <row r="24" spans="1:10" ht="14.25" customHeight="1" x14ac:dyDescent="0.2">
      <c r="A24" s="534" t="s">
        <v>48</v>
      </c>
      <c r="B24" s="535"/>
      <c r="C24" s="535"/>
      <c r="D24" s="535"/>
      <c r="E24" s="535"/>
      <c r="F24" s="535"/>
      <c r="G24" s="535"/>
      <c r="H24" s="535"/>
      <c r="I24" s="535"/>
      <c r="J24" s="385"/>
    </row>
    <row r="25" spans="1:10" ht="14.25" customHeight="1" x14ac:dyDescent="0.2"/>
    <row r="26" spans="1:10" ht="14.25" customHeight="1" x14ac:dyDescent="0.2"/>
    <row r="27" spans="1:10" ht="14.25" customHeight="1" x14ac:dyDescent="0.2"/>
    <row r="28" spans="1:10" ht="14.25" customHeight="1" x14ac:dyDescent="0.2"/>
    <row r="29" spans="1:10" ht="14.25" customHeight="1" x14ac:dyDescent="0.2"/>
    <row r="30" spans="1:10" ht="14.25" customHeight="1" x14ac:dyDescent="0.2"/>
    <row r="31" spans="1:10" ht="14.25" customHeight="1" x14ac:dyDescent="0.2"/>
    <row r="32" spans="1: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sheetData>
  <sheetProtection algorithmName="SHA-512" hashValue="JpBxOHpBFVfm5+vAmqooMgz8u4bwhdsy9qvPtWyVeELYdOP1KLZiRBrmZ+LFFrJ7KEEk0OxaljgrkeSxdphhjw==" saltValue="FWj4RDvClY5rzA0b2LlEwA==" spinCount="100000" sheet="1" formatColumns="0"/>
  <mergeCells count="29">
    <mergeCell ref="A1:J1"/>
    <mergeCell ref="A2:J2"/>
    <mergeCell ref="A22:J22"/>
    <mergeCell ref="A8:F8"/>
    <mergeCell ref="A10:F10"/>
    <mergeCell ref="A9:J9"/>
    <mergeCell ref="C3:J3"/>
    <mergeCell ref="C4:J4"/>
    <mergeCell ref="A14:F14"/>
    <mergeCell ref="A16:F16"/>
    <mergeCell ref="A15:J15"/>
    <mergeCell ref="A3:B3"/>
    <mergeCell ref="A4:B4"/>
    <mergeCell ref="A5:B5"/>
    <mergeCell ref="A6:B6"/>
    <mergeCell ref="A7:B7"/>
    <mergeCell ref="B11:F11"/>
    <mergeCell ref="B12:F12"/>
    <mergeCell ref="B13:F13"/>
    <mergeCell ref="F5:J5"/>
    <mergeCell ref="F6:J6"/>
    <mergeCell ref="C7:J7"/>
    <mergeCell ref="A23:J23"/>
    <mergeCell ref="A24:J24"/>
    <mergeCell ref="B17:F17"/>
    <mergeCell ref="B18:F18"/>
    <mergeCell ref="B19:F19"/>
    <mergeCell ref="B20:F20"/>
    <mergeCell ref="B21:F21"/>
  </mergeCells>
  <conditionalFormatting sqref="A3 A5 C5:F5 A7 C7 A11:B13 G11:J13 G17:J19 A17:B22 G21:J21">
    <cfRule type="expression" dxfId="52" priority="16">
      <formula>#REF!</formula>
    </cfRule>
  </conditionalFormatting>
  <conditionalFormatting sqref="D6 F6">
    <cfRule type="expression" dxfId="51" priority="15">
      <formula>TEXT(#REF!,"0000")="TRUE"</formula>
    </cfRule>
  </conditionalFormatting>
  <conditionalFormatting sqref="G10:H10">
    <cfRule type="expression" dxfId="50" priority="6">
      <formula>#REF!</formula>
    </cfRule>
  </conditionalFormatting>
  <conditionalFormatting sqref="G16:H16">
    <cfRule type="expression" dxfId="49" priority="1">
      <formula>#REF!</formula>
    </cfRule>
  </conditionalFormatting>
  <conditionalFormatting sqref="G11:J13">
    <cfRule type="expression" dxfId="48" priority="13">
      <formula>#REF!</formula>
    </cfRule>
  </conditionalFormatting>
  <conditionalFormatting sqref="G17:J21">
    <cfRule type="expression" dxfId="47" priority="2">
      <formula>#REF!</formula>
    </cfRule>
  </conditionalFormatting>
  <dataValidations count="14">
    <dataValidation allowBlank="1" showInputMessage="1" showErrorMessage="1" promptTitle="Rate Period From" prompt="This auto populates the beginning date of the rate period from the Provider Information tab." sqref="D6" xr:uid="{944A36E1-C0FC-4E38-BADC-D45FF5693A3C}"/>
    <dataValidation allowBlank="1" showInputMessage="1" showErrorMessage="1" promptTitle="Reporting Period From" prompt="This auto populates the beginning date of the reporting period from the Provider Information tab." sqref="D5" xr:uid="{01625738-74D3-443B-829E-D229F513EE08}"/>
    <dataValidation allowBlank="1" showInputMessage="1" showErrorMessage="1" promptTitle="Rate Period To" prompt="This auto populates the ending date of the rate period from the Provider Information tab." sqref="F6" xr:uid="{404E862B-2CA0-4725-BE7B-7C43513DDCB1}"/>
    <dataValidation allowBlank="1" showInputMessage="1" showErrorMessage="1" promptTitle="Reporting Period To" prompt="This auto populates the ending date of the reporting period from the Provider Information tab." sqref="F5" xr:uid="{CAAAB3E6-8904-4564-A477-0FC83C88E781}"/>
    <dataValidation allowBlank="1" showInputMessage="1" showErrorMessage="1" promptTitle="NPI" prompt="This auto populates NPI from the Provider Information tab." sqref="C4" xr:uid="{886F0BBC-562C-40DB-87F5-226C7EE5FD72}"/>
    <dataValidation allowBlank="1" showInputMessage="1" showErrorMessage="1" promptTitle="Medicaid ID" prompt="This auto populates Medicaid ID from the Provider Information tab." sqref="C3" xr:uid="{C08D2BCE-92F0-4DC9-A272-C6066CE80E32}"/>
    <dataValidation allowBlank="1" showInputMessage="1" showErrorMessage="1" promptTitle="Medicare Economic Index (MEI)" prompt="Enter the applicable MEI adjustment from the midpoint of the cost period to the midpoint of the rate period." sqref="G20:J20" xr:uid="{29D26ED8-F431-4710-9A70-11C05EB947C6}"/>
    <dataValidation allowBlank="1" showInputMessage="1" showErrorMessage="1" promptTitle="Amount" prompt="This auto populates the CC PPS-1 rate amount (line 6 adjusted by factor from line 7)." sqref="G21:J21" xr:uid="{1AFC2984-F91F-4294-94D3-A8E4D1F8B93F}"/>
    <dataValidation allowBlank="1" showInputMessage="1" showErrorMessage="1" promptTitle="Amount" prompt="This auto populates the total allowable amount of CCBHC costs (line 3)." sqref="G17:J17" xr:uid="{9F08085C-2DCF-4933-9592-54C28C774EBC}"/>
    <dataValidation allowBlank="1" showInputMessage="1" showErrorMessage="1" promptTitle="Amount" prompt="This auto populates the unadjusted PPS rate amount (line 4 divided by line 5)." sqref="G19:J19" xr:uid="{7BD1A183-9558-483B-A4BD-6908867AFA51}"/>
    <dataValidation allowBlank="1" showInputMessage="1" showErrorMessage="1" promptTitle="Amount" prompt="This auto populates the total amount of CCBHC visits (Daily Visits, column 1, line 4). The total should reflect the total count of CCBHC visits provided and not be restricted to Medicaid visits._x000a__x000a_" sqref="G18:J18" xr:uid="{990141A6-101B-4971-A3E8-D940206B8FBD}"/>
    <dataValidation allowBlank="1" showInputMessage="1" showErrorMessage="1" promptTitle="Amount" prompt="This auto populates the total indirect cost applicable to CCBHC services (Indirect Cost Allocation, line 16)." sqref="G12:J12" xr:uid="{43E1791E-EC2C-49B8-A693-E35B6616E8FC}"/>
    <dataValidation allowBlank="1" showInputMessage="1" showErrorMessage="1" promptTitle="Amount" prompt="This auto populates the total allowable amount of CCBHC costs (sum line 1 and 2)." sqref="G13:J13" xr:uid="{394B7E8E-4E16-4AB4-B076-A2BCB7127702}"/>
    <dataValidation allowBlank="1" showInputMessage="1" showErrorMessage="1" promptTitle="Amount" prompt="This auto populates the total amount of direct cost of CCBHC services (Trial Balance, column 9, line 29)." sqref="G11:J11" xr:uid="{8E7E4E36-B497-44C7-B05B-18D9378B8632}"/>
  </dataValidations>
  <pageMargins left="0.45" right="0.45" top="0.5" bottom="0.5" header="0.3" footer="0.3"/>
  <pageSetup scale="8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5935-90B1-43FF-8E54-ABE8F14B5397}">
  <sheetPr>
    <tabColor theme="3"/>
    <pageSetUpPr fitToPage="1"/>
  </sheetPr>
  <dimension ref="A1:AH34"/>
  <sheetViews>
    <sheetView showGridLines="0" zoomScale="115" zoomScaleNormal="115" workbookViewId="0">
      <selection sqref="A1:T1"/>
    </sheetView>
  </sheetViews>
  <sheetFormatPr defaultColWidth="9" defaultRowHeight="12" x14ac:dyDescent="0.2"/>
  <cols>
    <col min="1" max="1" width="4" style="134" customWidth="1"/>
    <col min="2" max="2" width="14.5" style="134" customWidth="1"/>
    <col min="3" max="3" width="12.125" style="134" customWidth="1"/>
    <col min="4" max="8" width="10.625" style="134" bestFit="1" customWidth="1"/>
    <col min="9" max="14" width="10.625" style="134" hidden="1" customWidth="1"/>
    <col min="15" max="15" width="10.625" style="134" customWidth="1"/>
    <col min="16" max="16" width="15.125" style="134" customWidth="1"/>
    <col min="17" max="19" width="11.375" style="134" customWidth="1"/>
    <col min="20" max="20" width="15.125" style="134" customWidth="1"/>
    <col min="21" max="16384" width="9" style="131"/>
  </cols>
  <sheetData>
    <row r="1" spans="1:34" ht="14.25" customHeight="1" thickBot="1" x14ac:dyDescent="0.25">
      <c r="A1" s="479" t="s">
        <v>0</v>
      </c>
      <c r="B1" s="480"/>
      <c r="C1" s="480"/>
      <c r="D1" s="480"/>
      <c r="E1" s="480"/>
      <c r="F1" s="480"/>
      <c r="G1" s="480"/>
      <c r="H1" s="480"/>
      <c r="I1" s="480"/>
      <c r="J1" s="480"/>
      <c r="K1" s="480"/>
      <c r="L1" s="480"/>
      <c r="M1" s="480"/>
      <c r="N1" s="480"/>
      <c r="O1" s="480"/>
      <c r="P1" s="480"/>
      <c r="Q1" s="480"/>
      <c r="R1" s="480"/>
      <c r="S1" s="480"/>
      <c r="T1" s="731"/>
    </row>
    <row r="2" spans="1:34" ht="5.25" customHeight="1" x14ac:dyDescent="0.2">
      <c r="A2" s="542" t="s">
        <v>49</v>
      </c>
      <c r="B2" s="543"/>
      <c r="C2" s="543"/>
      <c r="D2" s="543"/>
      <c r="E2" s="543"/>
      <c r="F2" s="543"/>
      <c r="G2" s="543"/>
      <c r="H2" s="543"/>
      <c r="I2" s="543"/>
      <c r="J2" s="543"/>
      <c r="K2" s="543"/>
      <c r="L2" s="543"/>
      <c r="M2" s="543"/>
      <c r="N2" s="543"/>
      <c r="O2" s="543"/>
      <c r="P2" s="543"/>
      <c r="Q2" s="543"/>
      <c r="R2" s="543"/>
      <c r="S2" s="543"/>
      <c r="T2" s="544"/>
    </row>
    <row r="3" spans="1:34" ht="14.25" customHeight="1" x14ac:dyDescent="0.2">
      <c r="A3" s="415" t="s">
        <v>2</v>
      </c>
      <c r="B3" s="416"/>
      <c r="C3" s="485" t="str">
        <f>IF('A.1. Provider Information'!$D$3="","",'A.1. Provider Information'!$D$3)</f>
        <v/>
      </c>
      <c r="D3" s="486"/>
      <c r="E3" s="486"/>
      <c r="F3" s="486"/>
      <c r="G3" s="486"/>
      <c r="H3" s="486"/>
      <c r="I3" s="486"/>
      <c r="J3" s="486"/>
      <c r="K3" s="486"/>
      <c r="L3" s="486"/>
      <c r="M3" s="486"/>
      <c r="N3" s="486"/>
      <c r="O3" s="486"/>
      <c r="P3" s="486"/>
      <c r="Q3" s="486"/>
      <c r="R3" s="486"/>
      <c r="S3" s="486"/>
      <c r="T3" s="487"/>
    </row>
    <row r="4" spans="1:34" ht="14.25" customHeight="1" x14ac:dyDescent="0.2">
      <c r="A4" s="451" t="s">
        <v>3</v>
      </c>
      <c r="B4" s="452"/>
      <c r="C4" s="488" t="str">
        <f>IF('A.1. Provider Information'!$D$4="","",'A.1. Provider Information'!$D$4)</f>
        <v/>
      </c>
      <c r="D4" s="489"/>
      <c r="E4" s="489"/>
      <c r="F4" s="489"/>
      <c r="G4" s="489"/>
      <c r="H4" s="489"/>
      <c r="I4" s="489"/>
      <c r="J4" s="489"/>
      <c r="K4" s="489"/>
      <c r="L4" s="489"/>
      <c r="M4" s="489"/>
      <c r="N4" s="489"/>
      <c r="O4" s="489"/>
      <c r="P4" s="489"/>
      <c r="Q4" s="489"/>
      <c r="R4" s="489"/>
      <c r="S4" s="489"/>
      <c r="T4" s="490"/>
    </row>
    <row r="5" spans="1:34" ht="14.25" customHeight="1" x14ac:dyDescent="0.2">
      <c r="A5" s="415" t="s">
        <v>4</v>
      </c>
      <c r="B5" s="416"/>
      <c r="C5" s="15" t="s">
        <v>5</v>
      </c>
      <c r="D5" s="115" t="str">
        <f>IF('A.1. Provider Information'!$E$5="","",'A.1. Provider Information'!$E$5)</f>
        <v/>
      </c>
      <c r="E5" s="74" t="s">
        <v>6</v>
      </c>
      <c r="F5" s="494" t="str">
        <f>IF('A.1. Provider Information'!$G$5="","",'A.1. Provider Information'!$G$5)</f>
        <v/>
      </c>
      <c r="G5" s="494"/>
      <c r="H5" s="494"/>
      <c r="I5" s="494"/>
      <c r="J5" s="494"/>
      <c r="K5" s="494"/>
      <c r="L5" s="494"/>
      <c r="M5" s="494"/>
      <c r="N5" s="494"/>
      <c r="O5" s="494"/>
      <c r="P5" s="494"/>
      <c r="Q5" s="494"/>
      <c r="R5" s="494"/>
      <c r="S5" s="494"/>
      <c r="T5" s="495"/>
    </row>
    <row r="6" spans="1:34" ht="14.25" customHeight="1" x14ac:dyDescent="0.2">
      <c r="A6" s="453" t="s">
        <v>7</v>
      </c>
      <c r="B6" s="454"/>
      <c r="C6" s="18" t="s">
        <v>5</v>
      </c>
      <c r="D6" s="117" t="str">
        <f>IF('A.1. Provider Information'!$E$6="","",'A.1. Provider Information'!$E$6)</f>
        <v/>
      </c>
      <c r="E6" s="12" t="s">
        <v>6</v>
      </c>
      <c r="F6" s="494" t="str">
        <f>IF('A.1. Provider Information'!$G$6="","",'A.1. Provider Information'!$G$6)</f>
        <v/>
      </c>
      <c r="G6" s="494"/>
      <c r="H6" s="494"/>
      <c r="I6" s="494"/>
      <c r="J6" s="494"/>
      <c r="K6" s="494"/>
      <c r="L6" s="494"/>
      <c r="M6" s="494"/>
      <c r="N6" s="494"/>
      <c r="O6" s="494"/>
      <c r="P6" s="494"/>
      <c r="Q6" s="494"/>
      <c r="R6" s="494"/>
      <c r="S6" s="494"/>
      <c r="T6" s="495"/>
    </row>
    <row r="7" spans="1:34" ht="14.25" customHeight="1" thickBot="1" x14ac:dyDescent="0.25">
      <c r="A7" s="455" t="s">
        <v>8</v>
      </c>
      <c r="B7" s="359"/>
      <c r="C7" s="545" t="s">
        <v>291</v>
      </c>
      <c r="D7" s="546"/>
      <c r="E7" s="546"/>
      <c r="F7" s="546"/>
      <c r="G7" s="546"/>
      <c r="H7" s="546"/>
      <c r="I7" s="546"/>
      <c r="J7" s="546"/>
      <c r="K7" s="546"/>
      <c r="L7" s="546"/>
      <c r="M7" s="546"/>
      <c r="N7" s="546"/>
      <c r="O7" s="546"/>
      <c r="P7" s="546"/>
      <c r="Q7" s="546"/>
      <c r="R7" s="546"/>
      <c r="S7" s="546"/>
      <c r="T7" s="547"/>
    </row>
    <row r="8" spans="1:34" ht="14.25" customHeight="1" thickBot="1" x14ac:dyDescent="0.25">
      <c r="A8" s="436" t="s">
        <v>521</v>
      </c>
      <c r="B8" s="436"/>
      <c r="C8" s="436"/>
      <c r="D8" s="436"/>
      <c r="E8" s="436"/>
      <c r="F8" s="436"/>
      <c r="G8" s="436"/>
      <c r="H8" s="436"/>
      <c r="I8" s="436"/>
      <c r="J8" s="436"/>
      <c r="K8" s="436"/>
      <c r="L8" s="436"/>
      <c r="M8" s="436"/>
      <c r="N8" s="436"/>
      <c r="O8" s="436"/>
      <c r="P8" s="436"/>
      <c r="Q8" s="436"/>
      <c r="R8" s="436"/>
      <c r="S8" s="436"/>
      <c r="T8" s="436"/>
    </row>
    <row r="9" spans="1:34" ht="14.25" customHeight="1" x14ac:dyDescent="0.2">
      <c r="A9" s="482" t="s">
        <v>292</v>
      </c>
      <c r="B9" s="483"/>
      <c r="C9" s="483"/>
      <c r="D9" s="610"/>
      <c r="E9" s="610"/>
      <c r="F9" s="610"/>
      <c r="G9" s="610"/>
      <c r="H9" s="610"/>
      <c r="I9" s="610"/>
      <c r="J9" s="610"/>
      <c r="K9" s="610"/>
      <c r="L9" s="610"/>
      <c r="M9" s="610"/>
      <c r="N9" s="610"/>
      <c r="O9" s="610"/>
      <c r="P9" s="610"/>
      <c r="Q9" s="610"/>
      <c r="R9" s="610"/>
      <c r="S9" s="610"/>
      <c r="T9" s="484"/>
    </row>
    <row r="10" spans="1:34" ht="42.75" customHeight="1" x14ac:dyDescent="0.2">
      <c r="A10" s="761" t="s">
        <v>211</v>
      </c>
      <c r="B10" s="762"/>
      <c r="C10" s="763"/>
      <c r="D10" s="759" t="s">
        <v>212</v>
      </c>
      <c r="E10" s="759"/>
      <c r="F10" s="759" t="s">
        <v>213</v>
      </c>
      <c r="G10" s="759"/>
      <c r="H10" s="759" t="s">
        <v>214</v>
      </c>
      <c r="I10" s="759"/>
      <c r="J10" s="759" t="s">
        <v>215</v>
      </c>
      <c r="K10" s="759"/>
      <c r="L10" s="759" t="s">
        <v>502</v>
      </c>
      <c r="M10" s="759"/>
      <c r="N10" s="759" t="s">
        <v>503</v>
      </c>
      <c r="O10" s="759"/>
      <c r="P10" s="235"/>
      <c r="Q10" s="233" t="s">
        <v>216</v>
      </c>
      <c r="R10" s="234" t="s">
        <v>216</v>
      </c>
      <c r="S10" s="234" t="s">
        <v>216</v>
      </c>
      <c r="T10" s="236"/>
    </row>
    <row r="11" spans="1:34" ht="126" customHeight="1" x14ac:dyDescent="0.2">
      <c r="A11" s="724" t="s">
        <v>55</v>
      </c>
      <c r="B11" s="725"/>
      <c r="C11" s="726"/>
      <c r="D11" s="9" t="s">
        <v>260</v>
      </c>
      <c r="E11" s="197" t="s">
        <v>261</v>
      </c>
      <c r="F11" s="197" t="s">
        <v>262</v>
      </c>
      <c r="G11" s="9" t="s">
        <v>263</v>
      </c>
      <c r="H11" s="9" t="s">
        <v>264</v>
      </c>
      <c r="I11" s="9" t="s">
        <v>265</v>
      </c>
      <c r="J11" s="9" t="s">
        <v>266</v>
      </c>
      <c r="K11" s="9" t="s">
        <v>267</v>
      </c>
      <c r="L11" s="9" t="s">
        <v>268</v>
      </c>
      <c r="M11" s="9" t="s">
        <v>269</v>
      </c>
      <c r="N11" s="9" t="s">
        <v>270</v>
      </c>
      <c r="O11" s="9" t="s">
        <v>271</v>
      </c>
      <c r="P11" s="9" t="s">
        <v>293</v>
      </c>
      <c r="Q11" s="196" t="s">
        <v>512</v>
      </c>
      <c r="R11" s="9" t="s">
        <v>513</v>
      </c>
      <c r="S11" s="9" t="s">
        <v>514</v>
      </c>
      <c r="T11" s="198" t="s">
        <v>272</v>
      </c>
      <c r="U11" s="132"/>
      <c r="V11" s="132"/>
      <c r="W11" s="132"/>
      <c r="X11" s="132"/>
      <c r="Y11" s="132"/>
      <c r="Z11" s="132"/>
      <c r="AA11" s="132"/>
      <c r="AB11" s="132"/>
      <c r="AC11" s="132"/>
      <c r="AD11" s="132"/>
      <c r="AE11" s="132"/>
      <c r="AF11" s="132"/>
      <c r="AG11" s="132"/>
      <c r="AH11" s="132"/>
    </row>
    <row r="12" spans="1:34" ht="27" customHeight="1" x14ac:dyDescent="0.2">
      <c r="A12" s="278">
        <v>1</v>
      </c>
      <c r="B12" s="456" t="s">
        <v>457</v>
      </c>
      <c r="C12" s="452"/>
      <c r="D12" s="270"/>
      <c r="E12" s="263"/>
      <c r="F12" s="263"/>
      <c r="G12" s="263"/>
      <c r="H12" s="263"/>
      <c r="I12" s="263"/>
      <c r="J12" s="263"/>
      <c r="K12" s="263"/>
      <c r="L12" s="263"/>
      <c r="M12" s="264"/>
      <c r="N12" s="264"/>
      <c r="O12" s="264"/>
      <c r="P12" s="226">
        <f>SUM(D12:O12)</f>
        <v>0</v>
      </c>
      <c r="Q12" s="263"/>
      <c r="R12" s="263"/>
      <c r="S12" s="263"/>
      <c r="T12" s="229">
        <f>SUM(P12:S12)</f>
        <v>0</v>
      </c>
      <c r="V12" s="132"/>
    </row>
    <row r="13" spans="1:34" ht="27" customHeight="1" x14ac:dyDescent="0.2">
      <c r="A13" s="278">
        <v>2</v>
      </c>
      <c r="B13" s="456" t="s">
        <v>470</v>
      </c>
      <c r="C13" s="452"/>
      <c r="D13" s="270"/>
      <c r="E13" s="263"/>
      <c r="F13" s="263"/>
      <c r="G13" s="263"/>
      <c r="H13" s="263"/>
      <c r="I13" s="263"/>
      <c r="J13" s="263"/>
      <c r="K13" s="263"/>
      <c r="L13" s="263"/>
      <c r="M13" s="264"/>
      <c r="N13" s="264"/>
      <c r="O13" s="264"/>
      <c r="P13" s="226">
        <f>SUM(D13:O13)</f>
        <v>0</v>
      </c>
      <c r="Q13" s="263"/>
      <c r="R13" s="263"/>
      <c r="S13" s="263"/>
      <c r="T13" s="229">
        <f>SUM(P13:S13)</f>
        <v>0</v>
      </c>
      <c r="V13" s="132"/>
    </row>
    <row r="14" spans="1:34" ht="27" customHeight="1" x14ac:dyDescent="0.2">
      <c r="A14" s="278">
        <v>3</v>
      </c>
      <c r="B14" s="456" t="s">
        <v>471</v>
      </c>
      <c r="C14" s="452"/>
      <c r="D14" s="256">
        <f>SUM(D12:D13)</f>
        <v>0</v>
      </c>
      <c r="E14" s="257">
        <f t="shared" ref="E14:S14" si="0">SUM(E12:E13)</f>
        <v>0</v>
      </c>
      <c r="F14" s="257">
        <f t="shared" si="0"/>
        <v>0</v>
      </c>
      <c r="G14" s="257">
        <f t="shared" si="0"/>
        <v>0</v>
      </c>
      <c r="H14" s="257">
        <f t="shared" si="0"/>
        <v>0</v>
      </c>
      <c r="I14" s="257">
        <f t="shared" si="0"/>
        <v>0</v>
      </c>
      <c r="J14" s="257">
        <f t="shared" si="0"/>
        <v>0</v>
      </c>
      <c r="K14" s="257">
        <f t="shared" si="0"/>
        <v>0</v>
      </c>
      <c r="L14" s="257">
        <f t="shared" ref="L14:O14" si="1">SUM(L12:L13)</f>
        <v>0</v>
      </c>
      <c r="M14" s="257">
        <f t="shared" si="1"/>
        <v>0</v>
      </c>
      <c r="N14" s="257">
        <f t="shared" si="1"/>
        <v>0</v>
      </c>
      <c r="O14" s="257">
        <f t="shared" si="1"/>
        <v>0</v>
      </c>
      <c r="P14" s="232">
        <f>SUM(P12:P13)</f>
        <v>0</v>
      </c>
      <c r="Q14" s="256">
        <f t="shared" si="0"/>
        <v>0</v>
      </c>
      <c r="R14" s="257">
        <f t="shared" si="0"/>
        <v>0</v>
      </c>
      <c r="S14" s="257">
        <f t="shared" si="0"/>
        <v>0</v>
      </c>
      <c r="T14" s="227">
        <f>SUM(T12:T13)</f>
        <v>0</v>
      </c>
      <c r="V14" s="132"/>
    </row>
    <row r="15" spans="1:34" ht="27" customHeight="1" x14ac:dyDescent="0.2">
      <c r="A15" s="278">
        <v>4</v>
      </c>
      <c r="B15" s="563" t="s">
        <v>527</v>
      </c>
      <c r="C15" s="564"/>
      <c r="D15" s="228" t="s">
        <v>68</v>
      </c>
      <c r="E15" s="228" t="s">
        <v>68</v>
      </c>
      <c r="F15" s="228"/>
      <c r="G15" s="228"/>
      <c r="H15" s="228"/>
      <c r="I15" s="228"/>
      <c r="J15" s="228"/>
      <c r="K15" s="228"/>
      <c r="L15" s="228"/>
      <c r="M15" s="228"/>
      <c r="N15" s="228"/>
      <c r="O15" s="228"/>
      <c r="P15" s="226">
        <f>'B.2. Trial Balance Crisis'!G47</f>
        <v>0</v>
      </c>
      <c r="Q15" s="258">
        <f>+'B.2. Trial Balance Crisis'!D47</f>
        <v>0</v>
      </c>
      <c r="R15" s="258">
        <f>+'B.2. Trial Balance Crisis'!E47</f>
        <v>0</v>
      </c>
      <c r="S15" s="258">
        <f>+'B.2. Trial Balance Crisis'!F47</f>
        <v>0</v>
      </c>
      <c r="T15" s="259">
        <f>SUM(P15:S15)</f>
        <v>0</v>
      </c>
      <c r="V15" s="132"/>
    </row>
    <row r="16" spans="1:34" ht="27" customHeight="1" x14ac:dyDescent="0.2">
      <c r="A16" s="278">
        <v>5</v>
      </c>
      <c r="B16" s="456" t="s">
        <v>504</v>
      </c>
      <c r="C16" s="452"/>
      <c r="D16" s="228"/>
      <c r="E16" s="228"/>
      <c r="F16" s="228"/>
      <c r="G16" s="228"/>
      <c r="H16" s="228"/>
      <c r="I16" s="228"/>
      <c r="J16" s="228"/>
      <c r="K16" s="228"/>
      <c r="L16" s="228"/>
      <c r="M16" s="228"/>
      <c r="N16" s="228"/>
      <c r="O16" s="228"/>
      <c r="P16" s="226">
        <f>P14-P15</f>
        <v>0</v>
      </c>
      <c r="Q16" s="226">
        <f>Q14-Q15</f>
        <v>0</v>
      </c>
      <c r="R16" s="226">
        <f>R14-R15</f>
        <v>0</v>
      </c>
      <c r="S16" s="226">
        <f>S14-S15</f>
        <v>0</v>
      </c>
      <c r="T16" s="259">
        <f>T14-T15</f>
        <v>0</v>
      </c>
      <c r="V16" s="132"/>
    </row>
    <row r="17" spans="1:34" ht="61.5" customHeight="1" x14ac:dyDescent="0.2">
      <c r="A17" s="278">
        <v>6</v>
      </c>
      <c r="B17" s="456" t="s">
        <v>531</v>
      </c>
      <c r="C17" s="452"/>
      <c r="D17" s="228" t="s">
        <v>68</v>
      </c>
      <c r="E17" s="228" t="s">
        <v>68</v>
      </c>
      <c r="F17" s="228"/>
      <c r="G17" s="228"/>
      <c r="H17" s="228"/>
      <c r="I17" s="228"/>
      <c r="J17" s="228"/>
      <c r="K17" s="228"/>
      <c r="L17" s="228"/>
      <c r="M17" s="228"/>
      <c r="N17" s="228"/>
      <c r="O17" s="228"/>
      <c r="P17" s="226">
        <f>'D.1. Indirect Cost Allocation'!$I$25*'B.2. Trial Balance Crisis'!G48</f>
        <v>0</v>
      </c>
      <c r="Q17" s="226">
        <f>'D.1. Indirect Cost Allocation'!$I$25*'B.2. Trial Balance Crisis'!D48</f>
        <v>0</v>
      </c>
      <c r="R17" s="226">
        <f>'D.1. Indirect Cost Allocation'!$I$25*'B.2. Trial Balance Crisis'!E48</f>
        <v>0</v>
      </c>
      <c r="S17" s="226">
        <f>'D.1. Indirect Cost Allocation'!$I$25*'B.2. Trial Balance Crisis'!F48</f>
        <v>0</v>
      </c>
      <c r="T17" s="259">
        <f>SUM(P17:S17)</f>
        <v>0</v>
      </c>
    </row>
    <row r="18" spans="1:34" ht="27" customHeight="1" x14ac:dyDescent="0.2">
      <c r="A18" s="278">
        <v>7</v>
      </c>
      <c r="B18" s="456" t="s">
        <v>505</v>
      </c>
      <c r="C18" s="452"/>
      <c r="D18" s="228" t="s">
        <v>68</v>
      </c>
      <c r="E18" s="228" t="s">
        <v>68</v>
      </c>
      <c r="F18" s="228"/>
      <c r="G18" s="228"/>
      <c r="H18" s="228"/>
      <c r="I18" s="228"/>
      <c r="J18" s="228"/>
      <c r="K18" s="228"/>
      <c r="L18" s="228"/>
      <c r="M18" s="228"/>
      <c r="N18" s="228"/>
      <c r="O18" s="228"/>
      <c r="P18" s="226">
        <f>P15+P17</f>
        <v>0</v>
      </c>
      <c r="Q18" s="226">
        <f t="shared" ref="Q18:S18" si="2">Q15+Q17</f>
        <v>0</v>
      </c>
      <c r="R18" s="226">
        <f t="shared" si="2"/>
        <v>0</v>
      </c>
      <c r="S18" s="226">
        <f t="shared" si="2"/>
        <v>0</v>
      </c>
      <c r="T18" s="229">
        <f>SUM(P18:S18)</f>
        <v>0</v>
      </c>
      <c r="V18" s="132"/>
    </row>
    <row r="19" spans="1:34" ht="27" customHeight="1" thickBot="1" x14ac:dyDescent="0.25">
      <c r="A19" s="278">
        <v>8</v>
      </c>
      <c r="B19" s="737" t="s">
        <v>506</v>
      </c>
      <c r="C19" s="738"/>
      <c r="D19" s="267" t="s">
        <v>68</v>
      </c>
      <c r="E19" s="267" t="s">
        <v>68</v>
      </c>
      <c r="F19" s="267"/>
      <c r="G19" s="267"/>
      <c r="H19" s="267"/>
      <c r="I19" s="267"/>
      <c r="J19" s="267"/>
      <c r="K19" s="267"/>
      <c r="L19" s="267"/>
      <c r="M19" s="267"/>
      <c r="N19" s="267"/>
      <c r="O19" s="267"/>
      <c r="P19" s="231">
        <f>IF(P14=0,0,+P18/P14)</f>
        <v>0</v>
      </c>
      <c r="Q19" s="267"/>
      <c r="R19" s="267"/>
      <c r="S19" s="267"/>
      <c r="T19" s="274"/>
      <c r="V19" s="132"/>
    </row>
    <row r="20" spans="1:34" ht="27" customHeight="1" thickTop="1" thickBot="1" x14ac:dyDescent="0.25">
      <c r="A20" s="289">
        <v>9</v>
      </c>
      <c r="B20" s="756" t="s">
        <v>507</v>
      </c>
      <c r="C20" s="757"/>
      <c r="D20" s="260">
        <f t="shared" ref="D20:P20" si="3">+D14*$P$19</f>
        <v>0</v>
      </c>
      <c r="E20" s="261">
        <f t="shared" si="3"/>
        <v>0</v>
      </c>
      <c r="F20" s="261">
        <f t="shared" si="3"/>
        <v>0</v>
      </c>
      <c r="G20" s="261">
        <f t="shared" si="3"/>
        <v>0</v>
      </c>
      <c r="H20" s="261">
        <f t="shared" si="3"/>
        <v>0</v>
      </c>
      <c r="I20" s="261">
        <f t="shared" si="3"/>
        <v>0</v>
      </c>
      <c r="J20" s="261">
        <f t="shared" si="3"/>
        <v>0</v>
      </c>
      <c r="K20" s="261">
        <f t="shared" si="3"/>
        <v>0</v>
      </c>
      <c r="L20" s="261">
        <f t="shared" si="3"/>
        <v>0</v>
      </c>
      <c r="M20" s="261">
        <f t="shared" si="3"/>
        <v>0</v>
      </c>
      <c r="N20" s="261">
        <f t="shared" si="3"/>
        <v>0</v>
      </c>
      <c r="O20" s="261">
        <f t="shared" si="3"/>
        <v>0</v>
      </c>
      <c r="P20" s="260">
        <f t="shared" si="3"/>
        <v>0</v>
      </c>
      <c r="Q20" s="260">
        <f>+Q18</f>
        <v>0</v>
      </c>
      <c r="R20" s="261">
        <f>+R18</f>
        <v>0</v>
      </c>
      <c r="S20" s="261">
        <f>+S18</f>
        <v>0</v>
      </c>
      <c r="T20" s="227">
        <f>SUM(P20:S20)</f>
        <v>0</v>
      </c>
    </row>
    <row r="21" spans="1:34" ht="14.25" customHeight="1" thickBot="1" x14ac:dyDescent="0.25">
      <c r="A21" s="727" t="s">
        <v>528</v>
      </c>
      <c r="B21" s="728"/>
      <c r="C21" s="728"/>
      <c r="D21" s="758"/>
      <c r="E21" s="758"/>
      <c r="F21" s="758"/>
      <c r="G21" s="758"/>
      <c r="H21" s="758"/>
      <c r="I21" s="758"/>
      <c r="J21" s="758"/>
      <c r="K21" s="758"/>
      <c r="L21" s="758"/>
      <c r="M21" s="758"/>
      <c r="N21" s="758"/>
      <c r="O21" s="758"/>
      <c r="P21" s="758"/>
      <c r="Q21" s="758"/>
      <c r="R21" s="758"/>
      <c r="S21" s="758"/>
      <c r="T21" s="317">
        <f>+T20-T18</f>
        <v>0</v>
      </c>
    </row>
    <row r="22" spans="1:34" ht="14.25" customHeight="1" thickBot="1" x14ac:dyDescent="0.25">
      <c r="A22" s="436" t="s">
        <v>522</v>
      </c>
      <c r="B22" s="436"/>
      <c r="C22" s="436"/>
      <c r="D22" s="436"/>
      <c r="E22" s="436"/>
      <c r="F22" s="436"/>
      <c r="G22" s="436"/>
      <c r="H22" s="436"/>
      <c r="I22" s="436"/>
      <c r="J22" s="436"/>
      <c r="K22" s="436"/>
      <c r="L22" s="436"/>
      <c r="M22" s="436"/>
      <c r="N22" s="436"/>
      <c r="O22" s="436"/>
      <c r="P22" s="436"/>
      <c r="Q22" s="436"/>
      <c r="R22" s="436"/>
      <c r="S22" s="436"/>
      <c r="T22" s="436"/>
    </row>
    <row r="23" spans="1:34" ht="14.25" customHeight="1" x14ac:dyDescent="0.2">
      <c r="A23" s="482" t="s">
        <v>294</v>
      </c>
      <c r="B23" s="483"/>
      <c r="C23" s="483"/>
      <c r="D23" s="483"/>
      <c r="E23" s="483"/>
      <c r="F23" s="483"/>
      <c r="G23" s="483"/>
      <c r="H23" s="483"/>
      <c r="I23" s="483"/>
      <c r="J23" s="483"/>
      <c r="K23" s="483"/>
      <c r="L23" s="483"/>
      <c r="M23" s="483"/>
      <c r="N23" s="483"/>
      <c r="O23" s="483"/>
      <c r="P23" s="483"/>
      <c r="Q23" s="483"/>
      <c r="R23" s="483"/>
      <c r="S23" s="483"/>
      <c r="T23" s="484"/>
    </row>
    <row r="24" spans="1:34" ht="50.25" customHeight="1" x14ac:dyDescent="0.2">
      <c r="A24" s="215"/>
      <c r="B24" s="216"/>
      <c r="C24" s="216"/>
      <c r="D24" s="759" t="s">
        <v>212</v>
      </c>
      <c r="E24" s="759"/>
      <c r="F24" s="759" t="s">
        <v>213</v>
      </c>
      <c r="G24" s="759"/>
      <c r="H24" s="759" t="s">
        <v>214</v>
      </c>
      <c r="I24" s="759"/>
      <c r="J24" s="759" t="s">
        <v>215</v>
      </c>
      <c r="K24" s="759"/>
      <c r="L24" s="759" t="s">
        <v>502</v>
      </c>
      <c r="M24" s="759"/>
      <c r="N24" s="759" t="s">
        <v>503</v>
      </c>
      <c r="O24" s="759"/>
      <c r="P24" s="235"/>
      <c r="Q24" s="233" t="s">
        <v>207</v>
      </c>
      <c r="R24" s="234" t="s">
        <v>208</v>
      </c>
      <c r="S24" s="234" t="s">
        <v>209</v>
      </c>
      <c r="T24" s="236"/>
    </row>
    <row r="25" spans="1:34" ht="126" customHeight="1" x14ac:dyDescent="0.2">
      <c r="A25" s="724" t="s">
        <v>55</v>
      </c>
      <c r="B25" s="725"/>
      <c r="C25" s="726"/>
      <c r="D25" s="196" t="s">
        <v>260</v>
      </c>
      <c r="E25" s="195" t="s">
        <v>261</v>
      </c>
      <c r="F25" s="9" t="s">
        <v>262</v>
      </c>
      <c r="G25" s="195" t="s">
        <v>263</v>
      </c>
      <c r="H25" s="9" t="s">
        <v>264</v>
      </c>
      <c r="I25" s="195" t="s">
        <v>265</v>
      </c>
      <c r="J25" s="9" t="s">
        <v>266</v>
      </c>
      <c r="K25" s="9" t="s">
        <v>267</v>
      </c>
      <c r="L25" s="9" t="s">
        <v>268</v>
      </c>
      <c r="M25" s="9" t="s">
        <v>269</v>
      </c>
      <c r="N25" s="9" t="s">
        <v>270</v>
      </c>
      <c r="O25" s="9" t="s">
        <v>271</v>
      </c>
      <c r="P25" s="9" t="s">
        <v>293</v>
      </c>
      <c r="Q25" s="196" t="s">
        <v>512</v>
      </c>
      <c r="R25" s="9" t="s">
        <v>513</v>
      </c>
      <c r="S25" s="9" t="s">
        <v>514</v>
      </c>
      <c r="T25" s="198" t="s">
        <v>288</v>
      </c>
      <c r="U25" s="132"/>
      <c r="V25" s="132"/>
      <c r="W25" s="132"/>
      <c r="X25" s="132"/>
      <c r="Y25" s="132"/>
      <c r="Z25" s="132"/>
      <c r="AA25" s="132"/>
      <c r="AB25" s="132"/>
      <c r="AC25" s="132"/>
      <c r="AD25" s="132"/>
      <c r="AE25" s="132"/>
      <c r="AF25" s="132"/>
      <c r="AG25" s="132"/>
      <c r="AH25" s="132"/>
    </row>
    <row r="26" spans="1:34" ht="24.75" customHeight="1" x14ac:dyDescent="0.2">
      <c r="A26" s="278">
        <v>10</v>
      </c>
      <c r="B26" s="456" t="s">
        <v>508</v>
      </c>
      <c r="C26" s="452"/>
      <c r="D26" s="226">
        <f t="shared" ref="D26:T26" si="4">+D20</f>
        <v>0</v>
      </c>
      <c r="E26" s="226">
        <f t="shared" si="4"/>
        <v>0</v>
      </c>
      <c r="F26" s="226">
        <f t="shared" si="4"/>
        <v>0</v>
      </c>
      <c r="G26" s="226">
        <f t="shared" si="4"/>
        <v>0</v>
      </c>
      <c r="H26" s="226">
        <f t="shared" si="4"/>
        <v>0</v>
      </c>
      <c r="I26" s="226">
        <f t="shared" si="4"/>
        <v>0</v>
      </c>
      <c r="J26" s="226">
        <f t="shared" si="4"/>
        <v>0</v>
      </c>
      <c r="K26" s="226">
        <f t="shared" si="4"/>
        <v>0</v>
      </c>
      <c r="L26" s="226">
        <f t="shared" ref="L26:O26" si="5">+L20</f>
        <v>0</v>
      </c>
      <c r="M26" s="226">
        <f t="shared" si="5"/>
        <v>0</v>
      </c>
      <c r="N26" s="226">
        <f t="shared" si="5"/>
        <v>0</v>
      </c>
      <c r="O26" s="226">
        <f t="shared" si="5"/>
        <v>0</v>
      </c>
      <c r="P26" s="226">
        <f t="shared" si="4"/>
        <v>0</v>
      </c>
      <c r="Q26" s="258">
        <f t="shared" si="4"/>
        <v>0</v>
      </c>
      <c r="R26" s="226">
        <f t="shared" si="4"/>
        <v>0</v>
      </c>
      <c r="S26" s="226">
        <f t="shared" si="4"/>
        <v>0</v>
      </c>
      <c r="T26" s="229">
        <f t="shared" si="4"/>
        <v>0</v>
      </c>
      <c r="W26" s="132"/>
    </row>
    <row r="27" spans="1:34" ht="38.25" customHeight="1" x14ac:dyDescent="0.2">
      <c r="A27" s="278">
        <v>11</v>
      </c>
      <c r="B27" s="456" t="s">
        <v>467</v>
      </c>
      <c r="C27" s="452"/>
      <c r="D27" s="10">
        <f>'E.4. Monthly Visits PPS-4'!D18</f>
        <v>0</v>
      </c>
      <c r="E27" s="130" t="s">
        <v>68</v>
      </c>
      <c r="F27" s="10">
        <f>'E.4. Monthly Visits PPS-4'!F18</f>
        <v>0</v>
      </c>
      <c r="G27" s="130"/>
      <c r="H27" s="10">
        <f>'E.4. Monthly Visits PPS-4'!H18</f>
        <v>0</v>
      </c>
      <c r="I27" s="130"/>
      <c r="J27" s="10">
        <f>'E.4. Monthly Visits PPS-4'!J18</f>
        <v>0</v>
      </c>
      <c r="K27" s="130"/>
      <c r="L27" s="10">
        <f>'E.4. Monthly Visits PPS-4'!L18</f>
        <v>0</v>
      </c>
      <c r="M27" s="130"/>
      <c r="N27" s="10">
        <f>'E.4. Monthly Visits PPS-4'!N18</f>
        <v>0</v>
      </c>
      <c r="O27" s="130"/>
      <c r="P27" s="10">
        <f>SUM(D27:O27)</f>
        <v>0</v>
      </c>
      <c r="Q27" s="237">
        <f>+'E.4. Monthly Visits PPS-4'!P18</f>
        <v>0</v>
      </c>
      <c r="R27" s="10">
        <f>+'E.4. Monthly Visits PPS-4'!Q18</f>
        <v>0</v>
      </c>
      <c r="S27" s="10">
        <f>+'E.4. Monthly Visits PPS-4'!R18</f>
        <v>0</v>
      </c>
      <c r="T27" s="31">
        <f>SUM(D27:S27)</f>
        <v>0</v>
      </c>
      <c r="W27" s="132"/>
    </row>
    <row r="28" spans="1:34" ht="24.75" customHeight="1" x14ac:dyDescent="0.2">
      <c r="A28" s="278">
        <v>12</v>
      </c>
      <c r="B28" s="456" t="s">
        <v>509</v>
      </c>
      <c r="C28" s="452"/>
      <c r="D28" s="226">
        <f>IF(D27=0,0,D26/D27)</f>
        <v>0</v>
      </c>
      <c r="E28" s="262" t="s">
        <v>68</v>
      </c>
      <c r="F28" s="226">
        <f>IF(F27=0,0,F26/F27)</f>
        <v>0</v>
      </c>
      <c r="G28" s="262"/>
      <c r="H28" s="226">
        <f>IF(H27=0,0,H26/H27)</f>
        <v>0</v>
      </c>
      <c r="I28" s="262"/>
      <c r="J28" s="226">
        <f>IF(J27=0,0,J26/J27)</f>
        <v>0</v>
      </c>
      <c r="K28" s="262"/>
      <c r="L28" s="226">
        <f>IF(L27=0,0,L26/L27)</f>
        <v>0</v>
      </c>
      <c r="M28" s="262"/>
      <c r="N28" s="226">
        <f>IF(N27=0,0,N26/N27)</f>
        <v>0</v>
      </c>
      <c r="O28" s="262"/>
      <c r="P28" s="226">
        <f>IF(P27=0,0,P26/P27)</f>
        <v>0</v>
      </c>
      <c r="Q28" s="258">
        <f>IF(Q27=0,0,Q26/Q27)</f>
        <v>0</v>
      </c>
      <c r="R28" s="226">
        <f>IF(R27=0,0,R26/R27)</f>
        <v>0</v>
      </c>
      <c r="S28" s="226">
        <f>IF(S27=0,0,S26/S27)</f>
        <v>0</v>
      </c>
      <c r="T28" s="229">
        <f>IF(T27=0,0,T26/T27)</f>
        <v>0</v>
      </c>
    </row>
    <row r="29" spans="1:34" ht="50.25" customHeight="1" x14ac:dyDescent="0.2">
      <c r="A29" s="278">
        <v>13</v>
      </c>
      <c r="B29" s="456" t="s">
        <v>289</v>
      </c>
      <c r="C29" s="452"/>
      <c r="D29" s="228" t="s">
        <v>68</v>
      </c>
      <c r="E29" s="269" t="s">
        <v>68</v>
      </c>
      <c r="F29" s="269"/>
      <c r="G29" s="269"/>
      <c r="H29" s="269"/>
      <c r="I29" s="269"/>
      <c r="J29" s="269"/>
      <c r="K29" s="269"/>
      <c r="L29" s="269"/>
      <c r="M29" s="269"/>
      <c r="N29" s="269"/>
      <c r="O29" s="269"/>
      <c r="P29" s="238">
        <v>0</v>
      </c>
      <c r="Q29" s="239">
        <f>+P29</f>
        <v>0</v>
      </c>
      <c r="R29" s="239">
        <f>+Q29</f>
        <v>0</v>
      </c>
      <c r="S29" s="239">
        <f>+R29</f>
        <v>0</v>
      </c>
      <c r="T29" s="240">
        <f>+S29</f>
        <v>0</v>
      </c>
    </row>
    <row r="30" spans="1:34" ht="24.75" customHeight="1" x14ac:dyDescent="0.2">
      <c r="A30" s="278">
        <v>14</v>
      </c>
      <c r="B30" s="456" t="s">
        <v>517</v>
      </c>
      <c r="C30" s="452"/>
      <c r="D30" s="224">
        <f>D28*(1+$T$29)</f>
        <v>0</v>
      </c>
      <c r="E30" s="225" t="s">
        <v>68</v>
      </c>
      <c r="F30" s="224">
        <f>F28*(1+$T$29)</f>
        <v>0</v>
      </c>
      <c r="G30" s="225" t="s">
        <v>68</v>
      </c>
      <c r="H30" s="224">
        <f>H28*(1+$T$29)</f>
        <v>0</v>
      </c>
      <c r="I30" s="225" t="s">
        <v>68</v>
      </c>
      <c r="J30" s="224">
        <f>J28*(1+$T$29)</f>
        <v>0</v>
      </c>
      <c r="K30" s="225" t="s">
        <v>68</v>
      </c>
      <c r="L30" s="224">
        <f>L28*(1+$T$29)</f>
        <v>0</v>
      </c>
      <c r="M30" s="225" t="s">
        <v>68</v>
      </c>
      <c r="N30" s="224">
        <f>N28*(1+$T$29)</f>
        <v>0</v>
      </c>
      <c r="O30" s="225" t="s">
        <v>68</v>
      </c>
      <c r="P30" s="232">
        <f>P28*(1+P29)</f>
        <v>0</v>
      </c>
      <c r="Q30" s="241">
        <f>Q28*(1+$T$29)</f>
        <v>0</v>
      </c>
      <c r="R30" s="224">
        <f>R28*(1+$T$29)</f>
        <v>0</v>
      </c>
      <c r="S30" s="224">
        <f>S28*(1+$T$29)</f>
        <v>0</v>
      </c>
      <c r="T30" s="227">
        <f>T28*(1+T29)</f>
        <v>0</v>
      </c>
    </row>
    <row r="31" spans="1:34" ht="14.25" customHeight="1" x14ac:dyDescent="0.2">
      <c r="A31" s="278">
        <v>15</v>
      </c>
      <c r="B31" s="456" t="s">
        <v>510</v>
      </c>
      <c r="C31" s="452"/>
      <c r="D31" s="228" t="s">
        <v>68</v>
      </c>
      <c r="E31" s="226">
        <f>E26</f>
        <v>0</v>
      </c>
      <c r="F31" s="228" t="s">
        <v>68</v>
      </c>
      <c r="G31" s="226">
        <f>G26</f>
        <v>0</v>
      </c>
      <c r="H31" s="228" t="s">
        <v>68</v>
      </c>
      <c r="I31" s="226">
        <f>I26</f>
        <v>0</v>
      </c>
      <c r="J31" s="228" t="s">
        <v>68</v>
      </c>
      <c r="K31" s="226">
        <f>K26</f>
        <v>0</v>
      </c>
      <c r="L31" s="228" t="s">
        <v>68</v>
      </c>
      <c r="M31" s="226">
        <f>M26</f>
        <v>0</v>
      </c>
      <c r="N31" s="228" t="s">
        <v>68</v>
      </c>
      <c r="O31" s="226">
        <f>O26</f>
        <v>0</v>
      </c>
      <c r="P31" s="226">
        <f>SUM(D31:O31)</f>
        <v>0</v>
      </c>
      <c r="Q31" s="242"/>
      <c r="R31" s="228" t="s">
        <v>68</v>
      </c>
      <c r="S31" s="228" t="s">
        <v>68</v>
      </c>
      <c r="T31" s="229">
        <f>SUM(D31:S31)</f>
        <v>0</v>
      </c>
    </row>
    <row r="32" spans="1:34" ht="14.25" customHeight="1" x14ac:dyDescent="0.2">
      <c r="A32" s="371" t="s">
        <v>290</v>
      </c>
      <c r="B32" s="372"/>
      <c r="C32" s="372"/>
      <c r="D32" s="372"/>
      <c r="E32" s="372"/>
      <c r="F32" s="372"/>
      <c r="G32" s="372"/>
      <c r="H32" s="372"/>
      <c r="I32" s="372"/>
      <c r="J32" s="372"/>
      <c r="K32" s="372"/>
      <c r="L32" s="372"/>
      <c r="M32" s="372"/>
      <c r="N32" s="372"/>
      <c r="O32" s="372"/>
      <c r="P32" s="372"/>
      <c r="Q32" s="372"/>
      <c r="R32" s="372"/>
      <c r="S32" s="372"/>
      <c r="T32" s="760"/>
    </row>
    <row r="33" spans="1:20" x14ac:dyDescent="0.2">
      <c r="A33" s="517" t="str">
        <f>'A.1. Provider Information'!$A$96</f>
        <v>OMB #0398-1148   CMS-10398 (#43)</v>
      </c>
      <c r="B33" s="517"/>
      <c r="C33" s="517"/>
      <c r="D33" s="517"/>
      <c r="E33" s="517"/>
      <c r="F33" s="517"/>
      <c r="G33" s="517"/>
      <c r="H33" s="517"/>
      <c r="I33" s="517"/>
      <c r="J33" s="517"/>
      <c r="K33" s="517"/>
      <c r="L33" s="517"/>
      <c r="M33" s="517"/>
      <c r="N33" s="517"/>
      <c r="O33" s="517"/>
      <c r="P33" s="517"/>
      <c r="Q33" s="517"/>
      <c r="R33" s="517"/>
      <c r="S33" s="517"/>
      <c r="T33" s="517"/>
    </row>
    <row r="34" spans="1:20" x14ac:dyDescent="0.2">
      <c r="A34" s="683" t="s">
        <v>48</v>
      </c>
      <c r="B34" s="683"/>
      <c r="C34" s="683"/>
      <c r="D34" s="683"/>
      <c r="E34" s="683"/>
      <c r="F34" s="683"/>
      <c r="G34" s="683"/>
      <c r="H34" s="683"/>
      <c r="I34" s="683"/>
      <c r="J34" s="683"/>
      <c r="K34" s="683"/>
      <c r="L34" s="683"/>
      <c r="M34" s="683"/>
      <c r="N34" s="683"/>
      <c r="O34" s="683"/>
      <c r="P34" s="683"/>
      <c r="Q34" s="683"/>
      <c r="R34" s="683"/>
      <c r="S34" s="683"/>
      <c r="T34" s="683"/>
    </row>
  </sheetData>
  <sheetProtection algorithmName="SHA-512" hashValue="bTtmVJqFIuh6dlWoAOGblky23LrQwNjXW1u4Dn7BGcaP8szTkk9Dr30ctchjP7KkJBLrJfdPNilQO2eUUVO8kw==" saltValue="VekUcyHauEMEElYsx7j8Sw==" spinCount="100000" sheet="1" formatColumns="0"/>
  <dataConsolidate link="1"/>
  <mergeCells count="50">
    <mergeCell ref="B16:C16"/>
    <mergeCell ref="A8:T8"/>
    <mergeCell ref="A1:T1"/>
    <mergeCell ref="A2:T2"/>
    <mergeCell ref="C3:T3"/>
    <mergeCell ref="C4:T4"/>
    <mergeCell ref="C7:T7"/>
    <mergeCell ref="A3:B3"/>
    <mergeCell ref="A4:B4"/>
    <mergeCell ref="A5:B5"/>
    <mergeCell ref="A6:B6"/>
    <mergeCell ref="A7:B7"/>
    <mergeCell ref="F5:T5"/>
    <mergeCell ref="F6:T6"/>
    <mergeCell ref="A11:C11"/>
    <mergeCell ref="B12:C12"/>
    <mergeCell ref="B13:C13"/>
    <mergeCell ref="B14:C14"/>
    <mergeCell ref="B15:C15"/>
    <mergeCell ref="A9:T9"/>
    <mergeCell ref="A10:C10"/>
    <mergeCell ref="D10:E10"/>
    <mergeCell ref="F10:G10"/>
    <mergeCell ref="H10:I10"/>
    <mergeCell ref="J10:K10"/>
    <mergeCell ref="L10:M10"/>
    <mergeCell ref="N10:O10"/>
    <mergeCell ref="A33:T33"/>
    <mergeCell ref="A34:T34"/>
    <mergeCell ref="A32:T32"/>
    <mergeCell ref="B27:C27"/>
    <mergeCell ref="B28:C28"/>
    <mergeCell ref="B29:C29"/>
    <mergeCell ref="B30:C30"/>
    <mergeCell ref="B31:C31"/>
    <mergeCell ref="B17:C17"/>
    <mergeCell ref="B18:C18"/>
    <mergeCell ref="B19:C19"/>
    <mergeCell ref="B20:C20"/>
    <mergeCell ref="B26:C26"/>
    <mergeCell ref="A21:S21"/>
    <mergeCell ref="A22:T22"/>
    <mergeCell ref="A23:T23"/>
    <mergeCell ref="D24:E24"/>
    <mergeCell ref="F24:G24"/>
    <mergeCell ref="H24:I24"/>
    <mergeCell ref="J24:K24"/>
    <mergeCell ref="A25:C25"/>
    <mergeCell ref="L24:M24"/>
    <mergeCell ref="N24:O24"/>
  </mergeCells>
  <conditionalFormatting sqref="A3 A5 C5:F5">
    <cfRule type="expression" dxfId="46" priority="95">
      <formula>#REF!</formula>
    </cfRule>
  </conditionalFormatting>
  <conditionalFormatting sqref="A3 A7">
    <cfRule type="expression" dxfId="45" priority="96">
      <formula>#REF!</formula>
    </cfRule>
  </conditionalFormatting>
  <conditionalFormatting sqref="A3 D11:O11 Q11:T11 P11:P13 A12:B12 T12:T13 A15 A16:B16 A17 P17:T17 A20:B20 D20:S20 T20:T21 A25:O25 Q25:S26 P25:P31 T25:T31 E26:O26 D26:D28 A26:B31 Q29:S30 D30 F30 H30 J30 L30 N30 E31 G31 I31 K31 M31 O31 Q31">
    <cfRule type="expression" dxfId="44" priority="94">
      <formula>TEXT(#REF!,"0000")="TRUE"</formula>
    </cfRule>
  </conditionalFormatting>
  <conditionalFormatting sqref="A13:B14">
    <cfRule type="expression" dxfId="43" priority="70">
      <formula>TEXT(#REF!,"0000")="TRUE"</formula>
    </cfRule>
  </conditionalFormatting>
  <conditionalFormatting sqref="A18:B19">
    <cfRule type="expression" dxfId="42" priority="74">
      <formula>TEXT(#REF!,"0000")="TRUE"</formula>
    </cfRule>
  </conditionalFormatting>
  <conditionalFormatting sqref="B15">
    <cfRule type="expression" dxfId="41" priority="2">
      <formula>TEXT(#REF!,"0000")="TRUE"</formula>
    </cfRule>
  </conditionalFormatting>
  <conditionalFormatting sqref="B17">
    <cfRule type="expression" dxfId="40" priority="1">
      <formula>TEXT(#REF!,"0000")="TRUE"</formula>
    </cfRule>
  </conditionalFormatting>
  <conditionalFormatting sqref="C5:D5">
    <cfRule type="expression" dxfId="39" priority="88">
      <formula>#REF!</formula>
    </cfRule>
  </conditionalFormatting>
  <conditionalFormatting sqref="D6">
    <cfRule type="expression" dxfId="38" priority="89">
      <formula>TEXT(#REF!,"0000")="TRUE"</formula>
    </cfRule>
    <cfRule type="expression" dxfId="37" priority="93">
      <formula>TEXT(#REF!,"0000")="TRUE"</formula>
    </cfRule>
  </conditionalFormatting>
  <conditionalFormatting sqref="D27">
    <cfRule type="expression" dxfId="36" priority="81">
      <formula>TEXT(#REF!,"0000")="TRUE"</formula>
    </cfRule>
    <cfRule type="expression" dxfId="35" priority="84">
      <formula>TEXT(#REF!,"0000")="TRUE"</formula>
    </cfRule>
    <cfRule type="expression" dxfId="34" priority="85">
      <formula>TEXT(#REF!,"0000")="TRUE"</formula>
    </cfRule>
  </conditionalFormatting>
  <conditionalFormatting sqref="D30 F30 H30 J30 L30 N30 Q30:S30 E31 G31 I31 K31 M31 O31 Q31">
    <cfRule type="expression" dxfId="33" priority="87">
      <formula>TEXT(#REF!,"0000")="TRUE"</formula>
    </cfRule>
  </conditionalFormatting>
  <conditionalFormatting sqref="D12:E13 Q12:S13 D14:T14 D27:D28">
    <cfRule type="expression" dxfId="32" priority="83">
      <formula>TEXT(#REF!,"0000")="TRUE"</formula>
    </cfRule>
  </conditionalFormatting>
  <conditionalFormatting sqref="D26:O26">
    <cfRule type="expression" dxfId="31" priority="91">
      <formula>TEXT(#REF!,"0000")="TRUE"</formula>
    </cfRule>
  </conditionalFormatting>
  <conditionalFormatting sqref="D20:T20">
    <cfRule type="expression" dxfId="30" priority="90">
      <formula>TEXT(#REF!,"0000")="TRUE"</formula>
    </cfRule>
  </conditionalFormatting>
  <conditionalFormatting sqref="F5">
    <cfRule type="expression" dxfId="29" priority="21">
      <formula>#REF!</formula>
    </cfRule>
  </conditionalFormatting>
  <conditionalFormatting sqref="F6">
    <cfRule type="expression" dxfId="28" priority="22">
      <formula>TEXT(#REF!,"0000")="TRUE"</formula>
    </cfRule>
    <cfRule type="expression" dxfId="27" priority="23">
      <formula>TEXT(#REF!,"0000")="TRUE"</formula>
    </cfRule>
  </conditionalFormatting>
  <conditionalFormatting sqref="F27:F28">
    <cfRule type="expression" dxfId="26" priority="60">
      <formula>TEXT(#REF!,"0000")="TRUE"</formula>
    </cfRule>
  </conditionalFormatting>
  <conditionalFormatting sqref="F12:O13">
    <cfRule type="expression" dxfId="25" priority="3">
      <formula>TEXT(#REF!,"0000")="TRUE"</formula>
    </cfRule>
  </conditionalFormatting>
  <conditionalFormatting sqref="H27:H28">
    <cfRule type="expression" dxfId="24" priority="53">
      <formula>TEXT(#REF!,"0000")="TRUE"</formula>
    </cfRule>
  </conditionalFormatting>
  <conditionalFormatting sqref="J27:J28">
    <cfRule type="expression" dxfId="23" priority="37">
      <formula>TEXT(#REF!,"0000")="TRUE"</formula>
    </cfRule>
  </conditionalFormatting>
  <conditionalFormatting sqref="L27:L28">
    <cfRule type="expression" dxfId="22" priority="14">
      <formula>TEXT(#REF!,"0000")="TRUE"</formula>
    </cfRule>
  </conditionalFormatting>
  <conditionalFormatting sqref="N27:N28">
    <cfRule type="expression" dxfId="21" priority="7">
      <formula>TEXT(#REF!,"0000")="TRUE"</formula>
    </cfRule>
  </conditionalFormatting>
  <conditionalFormatting sqref="P12:P14">
    <cfRule type="expression" dxfId="20" priority="26">
      <formula>TEXT(#REF!,"0000")="TRUE"</formula>
    </cfRule>
  </conditionalFormatting>
  <conditionalFormatting sqref="P19:P20">
    <cfRule type="expression" dxfId="19" priority="29">
      <formula>TEXT(#REF!,"0000")="TRUE"</formula>
    </cfRule>
  </conditionalFormatting>
  <conditionalFormatting sqref="P15:S16">
    <cfRule type="expression" dxfId="18" priority="31">
      <formula>TEXT(#REF!,"0000")="TRUE"</formula>
    </cfRule>
  </conditionalFormatting>
  <conditionalFormatting sqref="P18:T18">
    <cfRule type="expression" dxfId="17" priority="30">
      <formula>TEXT(#REF!,"0000")="TRUE"</formula>
    </cfRule>
  </conditionalFormatting>
  <conditionalFormatting sqref="P29:T29">
    <cfRule type="expression" dxfId="16" priority="25">
      <formula>#REF!</formula>
    </cfRule>
  </conditionalFormatting>
  <conditionalFormatting sqref="Q28:R28">
    <cfRule type="expression" dxfId="15" priority="49">
      <formula>TEXT(#REF!,"0000")="TRUE"</formula>
    </cfRule>
  </conditionalFormatting>
  <conditionalFormatting sqref="Q26:S27">
    <cfRule type="expression" dxfId="14" priority="48">
      <formula>TEXT(#REF!,"0000")="TRUE"</formula>
    </cfRule>
  </conditionalFormatting>
  <conditionalFormatting sqref="Q27:S27 Q27:Q28">
    <cfRule type="expression" dxfId="13" priority="36">
      <formula>TEXT(#REF!,"0000")="TRUE"</formula>
    </cfRule>
  </conditionalFormatting>
  <conditionalFormatting sqref="Q27:S27">
    <cfRule type="expression" dxfId="12" priority="47">
      <formula>TEXT(#REF!,"0000")="TRUE"</formula>
    </cfRule>
    <cfRule type="expression" dxfId="11" priority="46">
      <formula>TEXT(#REF!,"0000")="TRUE"</formula>
    </cfRule>
  </conditionalFormatting>
  <conditionalFormatting sqref="R28:S28">
    <cfRule type="expression" dxfId="10" priority="50">
      <formula>TEXT(#REF!,"0000")="TRUE"</formula>
    </cfRule>
  </conditionalFormatting>
  <conditionalFormatting sqref="T12:T16">
    <cfRule type="expression" dxfId="9" priority="67">
      <formula>TEXT(#REF!,"0000")="TRUE"</formula>
    </cfRule>
  </conditionalFormatting>
  <conditionalFormatting sqref="T19:T20">
    <cfRule type="expression" dxfId="8" priority="24">
      <formula>TEXT(#REF!,"0000")="TRUE"</formula>
    </cfRule>
  </conditionalFormatting>
  <dataValidations count="65">
    <dataValidation allowBlank="1" showInputMessage="1" showErrorMessage="1" promptTitle="Medicaid ID" prompt="This auto populates Medicaid ID from the Provider Information tab." sqref="C3:T3" xr:uid="{F12F2491-92B2-48CC-8F61-F18CEB3AD433}"/>
    <dataValidation allowBlank="1" showInputMessage="1" showErrorMessage="1" promptTitle="NPI" prompt="This auto populates NPI from the Provider Information tab." sqref="C4:T4" xr:uid="{2BFE15F2-3906-425B-875D-E662067EECE3}"/>
    <dataValidation allowBlank="1" showInputMessage="1" showErrorMessage="1" promptTitle="Standard Pop Costs (above)" prompt="Total allowable CCBHC costs for standard population costs above the threshold for CCBHC services. This auto populates from line 8." sqref="Q26:S26 E26:O26" xr:uid="{E88A5AA8-7CA8-4D21-A433-8D6BF2830743}"/>
    <dataValidation allowBlank="1" showInputMessage="1" showErrorMessage="1" promptTitle="Conditions 1 Charges (above)" prompt="This auto populates with the sum of actual and anticipated charges for CCBHC services for the certain conditions 1 population above the outlier threshold (lines 1 and 2)." sqref="Q14:S14 E14:O14" xr:uid="{472C2416-63A3-435E-A9D9-BD5EFA7FA0FE}"/>
    <dataValidation allowBlank="1" showInputMessage="1" showErrorMessage="1" promptTitle="Standard Pop Charges at or below" prompt="Enter actual standard population service charges at or below the threshold for non-crisis CCBHC services." sqref="D12" xr:uid="{06C1FF92-26DA-491C-ACFA-249E2BD454CD}"/>
    <dataValidation allowBlank="1" showInputMessage="1" showErrorMessage="1" promptTitle="Medicare Economic Index (MEI):" prompt="Enter the applicable MEI adjustment from the midpoint of the cost period to the midpoint of the rate period." sqref="P29:T29" xr:uid="{44820005-7B0A-4021-8742-FEF85AA984CA}"/>
    <dataValidation allowBlank="1" showInputMessage="1" showErrorMessage="1" promptTitle="Rate Period From" prompt="This auto populates the beginning date of the rate period from the Provider Information tab." sqref="D6 F6" xr:uid="{64B2C290-6BD0-4C45-90D6-32E23946C13F}"/>
    <dataValidation allowBlank="1" showInputMessage="1" showErrorMessage="1" promptTitle="Reporting Period From" prompt="This auto populates the beginning date of the reporting period from the Provider Information tab." sqref="D5 F5" xr:uid="{097B7710-42D8-4825-96EC-D5E3EBD3DF8E}"/>
    <dataValidation allowBlank="1" showInputMessage="1" showErrorMessage="1" promptTitle="Cross Check" prompt="This auto populates the difference between the total population costs of all CCBHC services (sum of lines 18, 21, and 28) from the cell above and the Trial Balance, column 9, line 29." sqref="T21" xr:uid="{4390B724-4740-4885-BA56-959E4A0A2B17}"/>
    <dataValidation allowBlank="1" showInputMessage="1" showErrorMessage="1" promptTitle="Total Population Costs" prompt="This auto populates the total population indirect cost applicable to CCBHC services (Indirect Cost Allocation, line 16)." sqref="P17:T17" xr:uid="{817F2560-308E-4ACB-A671-3D0C1D8CB668}"/>
    <dataValidation allowBlank="1" showInputMessage="1" showErrorMessage="1" promptTitle="Total Population Costs" prompt="This auto populates the total population allowable CCBHC costs from line 8." sqref="T26 P26" xr:uid="{DEC6043B-B5A4-458D-9416-24D981482308}"/>
    <dataValidation allowBlank="1" showInputMessage="1" showErrorMessage="1" promptTitle="Total CCBHC Visits" prompt="This reflects the total months patients received CCBHC services and is auto populated from Monthly Visits tab, line 5." sqref="T27 P27" xr:uid="{65DCFFD5-4F71-4F5E-9610-16E4901B2515}"/>
    <dataValidation allowBlank="1" showInputMessage="1" showErrorMessage="1" promptTitle="Total Population Costs" prompt="This auto populates the total population allowable cost per visit (line 9 divided by line 10)." sqref="T28 P28" xr:uid="{1A4A1453-C842-4ED0-9003-18F8F819C2AF}"/>
    <dataValidation allowBlank="1" showInputMessage="1" showErrorMessage="1" promptTitle="Total Population" prompt="This auto populates the total population CC PPS-2 rate (line 11 adjusted by factor from column Total, line 12)." sqref="T30 P30" xr:uid="{247B5C8E-D988-4793-BF83-0EABFC2542EA}"/>
    <dataValidation allowBlank="1" showInputMessage="1" showErrorMessage="1" promptTitle="Total Population Outlier Pool" prompt="This auto populates the total population outlier pool (line 9)." sqref="T31 P31" xr:uid="{2ED40744-E068-456A-B980-2E521E9B24E7}"/>
    <dataValidation allowBlank="1" showInputMessage="1" showErrorMessage="1" promptTitle="Standard Pop Costs (at or below)" prompt="Total allowable CCBHC costs for standard population costs at or below the threshold for CCBHC services. This auto populates from line 8." sqref="D26" xr:uid="{868887EA-070B-49D1-821C-42B000B53DD4}"/>
    <dataValidation allowBlank="1" showInputMessage="1" showErrorMessage="1" promptTitle="Standard Pop Costs (above)" prompt="Outlier pool for standard population costs above the threshold for CCBHC services. This auto populates from line 9." sqref="E31 G31 I31 Q31 K31 M31 O31" xr:uid="{D5041DA2-B59C-4E36-BE95-478E951CEED1}"/>
    <dataValidation allowBlank="1" showInputMessage="1" showErrorMessage="1" promptTitle="Standard Pop Costs (at or below)" prompt="CC PPS-2 rate for standard population costs at of below the threshold for CCBHC services. This auto populates from line 11 adjusted by factor from column Total, line 12." sqref="D30 F30 H30 Q30:S30 J30 L30 N30" xr:uid="{9B49E04E-8E48-4D02-86E6-4D6720390386}"/>
    <dataValidation allowBlank="1" showInputMessage="1" showErrorMessage="1" promptTitle="Standard Pop Costs (at or below)" prompt="Total allowable cost per visit for standard population costs at or below the threshold of CCBHC services. This auto populates from line 9 divided by line 10." sqref="D28 F28 H28 Q28:S28 J28 L28 N28" xr:uid="{0A630DB3-DEAA-4F52-A03D-15CB85ED8458}"/>
    <dataValidation allowBlank="1" showInputMessage="1" showErrorMessage="1" promptTitle="All Standard Pop Visits" prompt="Total CCBHC visits for standard population for CCBHC services. This reflects the total months patients received CCBHC services and is auto populated from Monthly Visits tab, line 5." sqref="D27 F27 H27 J27 Q27:S27 L27 N27" xr:uid="{D5D1B2EF-71EB-4BAE-8FC7-F0FD05C4295C}"/>
    <dataValidation allowBlank="1" showInputMessage="1" showErrorMessage="1" promptTitle="Total Population Charges" prompt="This auto populates with the sum of total actual CCBHC services charges._x000a_" sqref="T12 P12:P13" xr:uid="{43E6FA21-B1D7-401E-9A37-7D3192329EB5}"/>
    <dataValidation allowBlank="1" showInputMessage="1" showErrorMessage="1" promptTitle="Total Direct CCBHC Expenses" prompt="Total population direct CCBHC expenses. This auto populates by mulitiplying line 3 times the percentage in line 8." sqref="P20" xr:uid="{53589DFE-3539-4782-965A-6ABDF16937D2}"/>
    <dataValidation allowBlank="1" showInputMessage="1" showErrorMessage="1" promptTitle="Total Population Costs" prompt="This auto populates the total direct costs applicable to CCBHC services (Trial balance, column 9, line 29)." sqref="P15:T16" xr:uid="{16A7FFEC-BC0A-4EF8-8E0F-E19101D523EA}"/>
    <dataValidation allowBlank="1" showInputMessage="1" showErrorMessage="1" promptTitle="Total Allowable CCBHC Costs" prompt="This auto populates the total population indirect cost applicable to CCBHC services (Indirect Cost Allocation, line 16) plus the total population direct cost applicable to CCBHC services (Trial balance, column 9, line 29)_x000a_." sqref="P18:T18" xr:uid="{8F9F22FA-27AC-4C84-A847-C425238E2A1B}"/>
    <dataValidation allowBlank="1" showInputMessage="1" showErrorMessage="1" promptTitle="Total Population Costs" prompt="This auto populates the cost-to-charge ratio (line 6 divided by line 3)." sqref="P19 T19" xr:uid="{3BA454B7-DEE1-480D-912F-C954A02FD116}"/>
    <dataValidation allowBlank="1" showInputMessage="1" showErrorMessage="1" promptTitle="Standard Pop Charges at or below" prompt="Enter anticipated standard population service charges at or below the threshold for non-crisis CCBHC services." sqref="D13" xr:uid="{BDB1B3DA-546E-45A9-B96F-E2146DB73AF6}"/>
    <dataValidation allowBlank="1" showInputMessage="1" showErrorMessage="1" promptTitle="Total Population Charges" prompt="This auto populates with the sum of total anticipated CCBHC services charges._x000a_" sqref="T13" xr:uid="{ACFBF249-3FE9-4931-ACFA-3873A572D196}"/>
    <dataValidation allowBlank="1" showInputMessage="1" showErrorMessage="1" promptTitle="Conditions 1 Charges at or below" prompt="This auto populates with the sum of actual and anticipated charges for CCBHC services for the certain conditions 1 population at or below the outlier threshold (lines 1 and 2)." sqref="D14" xr:uid="{697294DD-A0E5-4855-933E-0F89F7F0D75F}"/>
    <dataValidation allowBlank="1" showInputMessage="1" showErrorMessage="1" promptTitle="Total Population Charges" prompt="This auto populates with the total sum of actual and anticipated charges for CCBHC services (lines 1 and 2)." sqref="T14 P14" xr:uid="{20FBA658-6FD6-495C-84D7-39ADABB7ECCA}"/>
    <dataValidation allowBlank="1" showInputMessage="1" showErrorMessage="1" promptTitle="Standard Pop Charges (above)" prompt="Enter actual standard population service charges above the threshold for non-crisis CCBHC services." sqref="E12" xr:uid="{CC70FBFB-88F2-4D8B-A19E-CFB2F7BE0611}"/>
    <dataValidation allowBlank="1" showInputMessage="1" showErrorMessage="1" promptTitle="Standard Pop Charges (above)" prompt="Enter anticipated standard population service charges above the threshold for non-crisis CCBHC services." sqref="E13" xr:uid="{CEFB519F-41E3-4A6A-B457-54AA0B43C3B2}"/>
    <dataValidation allowBlank="1" showInputMessage="1" showErrorMessage="1" promptTitle="Conditions 5 Charges (above)" prompt="Enter anticipated certain conditions 5 service charges above the threshold for non-crisis CCBHC services." sqref="O13" xr:uid="{E40C6CAF-A84A-4BBB-AC5A-CBB8FBD46669}"/>
    <dataValidation allowBlank="1" showInputMessage="1" showErrorMessage="1" promptTitle="Conditions 5 Charges at or below" prompt="Enter anticipated certain conditions 5 service charges at or below the threshold for non-crisis CCBHC services." sqref="N13" xr:uid="{CE321A14-0A80-4BB3-8084-A23320ABF8DB}"/>
    <dataValidation allowBlank="1" showInputMessage="1" showErrorMessage="1" promptTitle="Conditions 4 Charges (above)" prompt="Enter anticipated certain conditions 4 service charges above the threshold for non-crisis CCBHC services." sqref="M13" xr:uid="{A791E1E4-87DC-485E-A02C-38921A2A85AB}"/>
    <dataValidation allowBlank="1" showInputMessage="1" showErrorMessage="1" promptTitle="Conditions 4 Charges at or below" prompt="Enter anticipated certain conditions 4 service charges at or below the threshold for non-crisis CCBHC services." sqref="L13" xr:uid="{957318C9-4890-41DC-BC32-50F0FC9606DE}"/>
    <dataValidation allowBlank="1" showInputMessage="1" showErrorMessage="1" promptTitle="Conditions 3 Charges (above)" prompt="Enter anticipated certain conditions 3 service charges above the threshold for non-crisis CCBHC services." sqref="K13" xr:uid="{C5702CE1-35A9-4FBF-B8E2-80DF5F004179}"/>
    <dataValidation allowBlank="1" showInputMessage="1" showErrorMessage="1" promptTitle="Conditions 3 Charges at or below" prompt="Enter anticipated certain conditions 3 service charges at or below the threshold for non-crisis CCBHC services." sqref="J13" xr:uid="{D15D8161-E52A-4EFD-B697-FF1421497090}"/>
    <dataValidation allowBlank="1" showInputMessage="1" showErrorMessage="1" promptTitle="Conditions 2 Charges (above)" prompt="Enter anticipated certain conditions 2 service charges above the threshold for non-crisis CCBHC services." sqref="I13" xr:uid="{C8C7EA1A-752F-40C2-9261-20D424E3039D}"/>
    <dataValidation allowBlank="1" showInputMessage="1" showErrorMessage="1" promptTitle="Conditions 2 Charges at or below" prompt="Enter anticipated certain conditions 2 service charges at or below the threshold for non-crisis CCBHC services." sqref="H13" xr:uid="{E16499E0-766F-42AA-8C3C-96F0885EA40A}"/>
    <dataValidation allowBlank="1" showInputMessage="1" showErrorMessage="1" promptTitle="Conditions 1 Charges (above)" prompt="Enter anticipated certain conditions 1 service charges above the threshold for non-crisis CCBHC services." sqref="G13" xr:uid="{FA608794-22FE-4FB5-B9E5-BE7B1C75E813}"/>
    <dataValidation allowBlank="1" showInputMessage="1" showErrorMessage="1" promptTitle="Conditions 1 Charges at or below" prompt="Enter anticipated certain conditions 1 service charges at or below the threshold for non-crisis CCBHC services." sqref="F13" xr:uid="{BFF328B3-803A-49A1-AA55-2DE2C2B6708F}"/>
    <dataValidation allowBlank="1" showInputMessage="1" showErrorMessage="1" promptTitle="Conditions 5 Charges (above)" prompt="Enter actual certain conditions 5 service charges above the threshold for non-crisis CCBHC services." sqref="O12" xr:uid="{53F35D94-CF4F-407E-9159-6234CDDDD8CD}"/>
    <dataValidation allowBlank="1" showInputMessage="1" showErrorMessage="1" promptTitle="Conditions 5 Charges at or below" prompt="Enter actual certain conditions 5 service charges at or below the threshold for non-crisis CCBHC services." sqref="N12" xr:uid="{1ABB0B24-5A35-4950-8115-8EEC5CFEC91D}"/>
    <dataValidation allowBlank="1" showInputMessage="1" showErrorMessage="1" promptTitle="Conditions 4 Charges (above)" prompt="Enter actual certain conditions 4 service charges above the threshold for non-crisis CCBHC services." sqref="M12" xr:uid="{AC5CF5A7-9229-4091-AFBC-146F2B64CA78}"/>
    <dataValidation allowBlank="1" showInputMessage="1" showErrorMessage="1" promptTitle="Conditions 4 Charges at or below" prompt="Enter actual certain conditions 4 service charges at or below the threshold for non-crisis CCBHC services." sqref="L12" xr:uid="{5B29FAB9-70C5-4562-9FC9-17FA70B45D09}"/>
    <dataValidation allowBlank="1" showInputMessage="1" showErrorMessage="1" promptTitle="Conditions 3 Charges (above)" prompt="Enter actual certain conditions 3 service charges above the threshold for non-crisis CCBHC services." sqref="K12" xr:uid="{47DEB85F-4CEC-4B9D-9393-8E8FF671459F}"/>
    <dataValidation allowBlank="1" showInputMessage="1" showErrorMessage="1" promptTitle="Conditions 3 Charges at or below" prompt="Enter actual certain conditions 3 service charges at or below the threshold for non-crisis CCBHC services." sqref="J12" xr:uid="{E85A9016-BE2E-4480-9FCF-E801C671D3DA}"/>
    <dataValidation allowBlank="1" showInputMessage="1" showErrorMessage="1" promptTitle="Conditions 2 Charges (above)" prompt="Enter actual certain conditions 2 service charges above the threshold for non-crisis CCBHC services." sqref="I12" xr:uid="{24D7552F-A730-40AC-AE2A-E39CB59E321E}"/>
    <dataValidation allowBlank="1" showInputMessage="1" showErrorMessage="1" promptTitle="Conditions 2 Charges at or below" prompt="Enter actual certain conditions 2 service charges at or below the threshold for non-crisis CCBHC services." sqref="H12" xr:uid="{0E040171-AE4A-4F79-8DF8-C425EBD47284}"/>
    <dataValidation allowBlank="1" showInputMessage="1" showErrorMessage="1" promptTitle="Conditions 1 Charges (above)" prompt="Enter actual certain conditions 1 service charges above the threshold for non-crisis CCBHC services." sqref="G12" xr:uid="{0D57FC82-04EA-4971-9F6C-117FAD3DD73B}"/>
    <dataValidation allowBlank="1" showInputMessage="1" showErrorMessage="1" promptTitle="Conditions 1 Charges at or below" prompt="Enter actual certain conditions 1 service charges at or below the threshold for non-crisis CCBHC services." sqref="F12" xr:uid="{959FD183-C5A5-4F66-A82D-BD167F613FE3}"/>
    <dataValidation allowBlank="1" showInputMessage="1" showErrorMessage="1" promptTitle="Mobile Crisis 9813" prompt="Enter the direct service charges for mobile crisis services that meet 9813 criteria." sqref="Q12" xr:uid="{B45971BC-2632-4DDC-A1FD-092FEF66CC28}"/>
    <dataValidation allowBlank="1" showInputMessage="1" showErrorMessage="1" promptTitle="Mobile Crisis 9813 (above)" prompt="Enter anticipated service charges for mobile crisis that meets the 9813 criteria. " sqref="Q13" xr:uid="{A41A1402-47B0-4C91-986A-0EA31957FEDC}"/>
    <dataValidation allowBlank="1" showInputMessage="1" showErrorMessage="1" promptTitle="Mobile Crisis non-9813" prompt="Enter the direct service charges for mobile crisis services that do not meet 9813 criteria." sqref="R12" xr:uid="{91DCF925-C19C-4F9C-B3CB-7C4F7B1223CE}"/>
    <dataValidation allowBlank="1" showInputMessage="1" showErrorMessage="1" promptTitle="Mobile Crisis non-9813 (above)" prompt="Enter anticipated service charges for mobile crisis that do not meet the 9813 criteria. " sqref="R13" xr:uid="{02C24BBE-A5FA-4E6C-94BD-653F6FD763D8}"/>
    <dataValidation allowBlank="1" showInputMessage="1" showErrorMessage="1" promptTitle="Crisis Stabilization" prompt="Enter the direct service charges for crisis stabilization services. " sqref="S12" xr:uid="{7836F77F-BDC0-4159-9B7D-91265A3AD702}"/>
    <dataValidation allowBlank="1" showInputMessage="1" showErrorMessage="1" promptTitle="Crisis Stabilization (above)" prompt="Enter anticipated service charges for crisis stabilization services." sqref="S13" xr:uid="{EEE5EEB5-B3D2-435C-822D-60CD0144F2F6}"/>
    <dataValidation allowBlank="1" showInputMessage="1" showErrorMessage="1" promptTitle="Standard Pop Costs (above)" prompt="Total cost of CCBHC services for standard population costs above the threshold for CCBHC services. This auto populates by mulitiplying line 3 times the percentage in line 8." sqref="E20" xr:uid="{C09E2F76-C99B-48DD-8CAC-02D26E27EE65}"/>
    <dataValidation allowBlank="1" showInputMessage="1" showErrorMessage="1" promptTitle="Conditions Costs (above)" prompt="Total identified certain conditions population cost of CCBHC services for costs above the threshold for CCBHC services. This auto populates by mulitiplying line 3 times the percentage in line 8." sqref="I20 G20 K20 M20 O20" xr:uid="{ADF2631C-521C-4A4A-B757-DFCB623E7F15}"/>
    <dataValidation allowBlank="1" showInputMessage="1" showErrorMessage="1" promptTitle="Conditions Costs (at or below)" prompt="Total identified certain conditions population costs at or below the threshold for CCBHC services. This auto populates by mulitiplying line 3 times the percentage in line 8." sqref="H20 F20 J20 L20 N20" xr:uid="{29E99F88-8854-48CA-BBA5-C518030199DE}"/>
    <dataValidation allowBlank="1" showInputMessage="1" showErrorMessage="1" promptTitle="Standard Pop Costs (at or below)" prompt="Total cost of CCBHC services for standard population costs at or below the threshold for CCBHC services. This auto populates by mulitiplying line 3 times the percentage in line 8." sqref="D20" xr:uid="{B0617A89-42CE-430E-9FF5-4D2F92E42615}"/>
    <dataValidation allowBlank="1" showInputMessage="1" showErrorMessage="1" promptTitle="Total Direct CCBHC Expenses" prompt="Total population direct CCBHC expenses. This auto populates the sum of all populations. " sqref="T20" xr:uid="{16362BBA-698A-409E-9891-B61048193FFF}"/>
    <dataValidation allowBlank="1" showInputMessage="1" showErrorMessage="1" promptTitle="Crisis Stabilization" prompt="Total cost of CCBHC services for Crisis Stabilization costs above the threshold for CCBHC services. This auto populates from line 7 above. " sqref="S20" xr:uid="{6CBD3EB9-2268-4FC4-BB2B-8947AFBFD2BB}"/>
    <dataValidation allowBlank="1" showInputMessage="1" showErrorMessage="1" promptTitle="Mobile Crisis Non-9813" prompt="Total cost of CCBHC services for Mobile Crisis Non-9813 costs above the threshold for CCBHC services. This auto populates from line 7 above. " sqref="R20" xr:uid="{551B71C5-42DF-45ED-A1AC-3A86FDA0F71D}"/>
    <dataValidation allowBlank="1" showInputMessage="1" showErrorMessage="1" promptTitle="Mobile Crisis 9813" prompt="Total cost of CCBHC services for Mobile Crisis 9813 costs above the threshold for CCBHC services. This auto populates from line 7 above. " sqref="Q20" xr:uid="{8B938716-ECEA-4E39-BDED-CF990D5DA3B5}"/>
  </dataValidations>
  <pageMargins left="0.45" right="0.45" top="0.5" bottom="0.5" header="0.3" footer="0.3"/>
  <pageSetup scale="75" fitToHeight="0" orientation="landscape" r:id="rId1"/>
  <rowBreaks count="1" manualBreakCount="1">
    <brk id="2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8"/>
    <pageSetUpPr fitToPage="1"/>
  </sheetPr>
  <dimension ref="A1:U41"/>
  <sheetViews>
    <sheetView showGridLines="0" zoomScale="40" zoomScaleNormal="40" workbookViewId="0">
      <selection sqref="A1:L1"/>
    </sheetView>
  </sheetViews>
  <sheetFormatPr defaultColWidth="9" defaultRowHeight="14.25" x14ac:dyDescent="0.2"/>
  <cols>
    <col min="1" max="1" width="4.5" customWidth="1"/>
    <col min="2" max="2" width="14.125" customWidth="1"/>
    <col min="3" max="3" width="12.875" customWidth="1"/>
    <col min="4" max="4" width="8.625" customWidth="1"/>
    <col min="5" max="5" width="9.875" customWidth="1"/>
    <col min="6" max="6" width="9.375" customWidth="1"/>
    <col min="7" max="7" width="10.875" customWidth="1"/>
    <col min="8" max="8" width="8.125" customWidth="1"/>
    <col min="9" max="9" width="9.125" customWidth="1"/>
    <col min="10" max="10" width="15" customWidth="1"/>
    <col min="11" max="11" width="8.5" customWidth="1"/>
    <col min="12" max="12" width="5.125" customWidth="1"/>
  </cols>
  <sheetData>
    <row r="1" spans="1:21" ht="15" thickBot="1" x14ac:dyDescent="0.25">
      <c r="A1" s="364" t="s">
        <v>0</v>
      </c>
      <c r="B1" s="365"/>
      <c r="C1" s="365"/>
      <c r="D1" s="365"/>
      <c r="E1" s="365"/>
      <c r="F1" s="365"/>
      <c r="G1" s="365"/>
      <c r="H1" s="365"/>
      <c r="I1" s="365"/>
      <c r="J1" s="365"/>
      <c r="K1" s="365"/>
      <c r="L1" s="366"/>
    </row>
    <row r="2" spans="1:21" s="148" customFormat="1" ht="5.25" customHeight="1" x14ac:dyDescent="0.2">
      <c r="A2" s="542" t="s">
        <v>49</v>
      </c>
      <c r="B2" s="543"/>
      <c r="C2" s="543"/>
      <c r="D2" s="543"/>
      <c r="E2" s="543"/>
      <c r="F2" s="543"/>
      <c r="G2" s="543"/>
      <c r="H2" s="543"/>
      <c r="I2" s="543"/>
      <c r="J2" s="543"/>
      <c r="K2" s="543"/>
      <c r="L2" s="544"/>
    </row>
    <row r="3" spans="1:21" s="131" customFormat="1" ht="14.25" customHeight="1" x14ac:dyDescent="0.2">
      <c r="A3" s="415" t="s">
        <v>2</v>
      </c>
      <c r="B3" s="416"/>
      <c r="C3" s="488" t="str">
        <f>IF('A.1. Provider Information'!$D$3="","",'A.1. Provider Information'!$D$3)</f>
        <v/>
      </c>
      <c r="D3" s="489"/>
      <c r="E3" s="489"/>
      <c r="F3" s="489"/>
      <c r="G3" s="489"/>
      <c r="H3" s="489"/>
      <c r="I3" s="489"/>
      <c r="J3" s="489"/>
      <c r="K3" s="489"/>
      <c r="L3" s="490"/>
    </row>
    <row r="4" spans="1:21" s="131" customFormat="1" ht="14.25" customHeight="1" x14ac:dyDescent="0.2">
      <c r="A4" s="451" t="s">
        <v>3</v>
      </c>
      <c r="B4" s="452"/>
      <c r="C4" s="488" t="str">
        <f>IF('A.1. Provider Information'!$D$4="","",'A.1. Provider Information'!$D$4)</f>
        <v/>
      </c>
      <c r="D4" s="489"/>
      <c r="E4" s="489"/>
      <c r="F4" s="489"/>
      <c r="G4" s="489"/>
      <c r="H4" s="489"/>
      <c r="I4" s="489"/>
      <c r="J4" s="489"/>
      <c r="K4" s="489"/>
      <c r="L4" s="490"/>
    </row>
    <row r="5" spans="1:21" s="131" customFormat="1" ht="14.25" customHeight="1" x14ac:dyDescent="0.2">
      <c r="A5" s="415" t="s">
        <v>4</v>
      </c>
      <c r="B5" s="416"/>
      <c r="C5" s="15" t="s">
        <v>5</v>
      </c>
      <c r="D5" s="115" t="str">
        <f>IF('A.1. Provider Information'!$E$5="","",'A.1. Provider Information'!$E$5)</f>
        <v/>
      </c>
      <c r="E5" s="116" t="s">
        <v>6</v>
      </c>
      <c r="F5" s="494" t="str">
        <f>IF('A.1. Provider Information'!$G$5="","",'A.1. Provider Information'!$G$5)</f>
        <v/>
      </c>
      <c r="G5" s="494"/>
      <c r="H5" s="494"/>
      <c r="I5" s="494"/>
      <c r="J5" s="494"/>
      <c r="K5" s="494"/>
      <c r="L5" s="495"/>
    </row>
    <row r="6" spans="1:21" s="131" customFormat="1" ht="14.25" customHeight="1" x14ac:dyDescent="0.2">
      <c r="A6" s="453" t="s">
        <v>7</v>
      </c>
      <c r="B6" s="454"/>
      <c r="C6" s="18" t="s">
        <v>5</v>
      </c>
      <c r="D6" s="117" t="str">
        <f>IF('A.1. Provider Information'!$E$6="","",'A.1. Provider Information'!$E$6)</f>
        <v/>
      </c>
      <c r="E6" s="12" t="s">
        <v>6</v>
      </c>
      <c r="F6" s="494" t="str">
        <f>IF('A.1. Provider Information'!$G$6="","",'A.1. Provider Information'!$G$6)</f>
        <v/>
      </c>
      <c r="G6" s="494"/>
      <c r="H6" s="494"/>
      <c r="I6" s="494"/>
      <c r="J6" s="494"/>
      <c r="K6" s="494"/>
      <c r="L6" s="495"/>
    </row>
    <row r="7" spans="1:21" s="131" customFormat="1" ht="14.25" customHeight="1" thickBot="1" x14ac:dyDescent="0.25">
      <c r="A7" s="455" t="s">
        <v>8</v>
      </c>
      <c r="B7" s="359"/>
      <c r="C7" s="568" t="s">
        <v>295</v>
      </c>
      <c r="D7" s="358"/>
      <c r="E7" s="358"/>
      <c r="F7" s="358"/>
      <c r="G7" s="358"/>
      <c r="H7" s="358"/>
      <c r="I7" s="358"/>
      <c r="J7" s="358"/>
      <c r="K7" s="358"/>
      <c r="L7" s="569"/>
    </row>
    <row r="8" spans="1:21" ht="15" thickBot="1" x14ac:dyDescent="0.25">
      <c r="A8" s="472" t="s">
        <v>296</v>
      </c>
      <c r="B8" s="472"/>
      <c r="C8" s="472"/>
      <c r="D8" s="472"/>
      <c r="E8" s="472"/>
      <c r="F8" s="472"/>
      <c r="G8" s="472"/>
      <c r="H8" s="472"/>
      <c r="I8" s="472"/>
      <c r="J8" s="472"/>
      <c r="K8" s="472"/>
      <c r="L8" s="472"/>
    </row>
    <row r="9" spans="1:21" ht="64.5" customHeight="1" x14ac:dyDescent="0.25">
      <c r="A9" s="767" t="s">
        <v>297</v>
      </c>
      <c r="B9" s="768"/>
      <c r="C9" s="768"/>
      <c r="D9" s="768"/>
      <c r="E9" s="768"/>
      <c r="F9" s="768"/>
      <c r="G9" s="768"/>
      <c r="H9" s="768"/>
      <c r="I9" s="768"/>
      <c r="J9" s="768"/>
      <c r="K9" s="768"/>
      <c r="L9" s="769"/>
    </row>
    <row r="10" spans="1:21" ht="21.75" customHeight="1" x14ac:dyDescent="0.2">
      <c r="A10" s="770" t="s">
        <v>298</v>
      </c>
      <c r="B10" s="771"/>
      <c r="C10" s="771"/>
      <c r="D10" s="771"/>
      <c r="E10" s="771"/>
      <c r="F10" s="771"/>
      <c r="G10" s="771"/>
      <c r="H10" s="771"/>
      <c r="I10" s="771"/>
      <c r="J10" s="771"/>
      <c r="K10" s="771"/>
      <c r="L10" s="772"/>
    </row>
    <row r="11" spans="1:21" ht="139.5" customHeight="1" x14ac:dyDescent="0.2">
      <c r="A11" s="773" t="s">
        <v>299</v>
      </c>
      <c r="B11" s="774"/>
      <c r="C11" s="774"/>
      <c r="D11" s="774"/>
      <c r="E11" s="774"/>
      <c r="F11" s="774"/>
      <c r="G11" s="774"/>
      <c r="H11" s="774"/>
      <c r="I11" s="774"/>
      <c r="J11" s="774"/>
      <c r="K11" s="774"/>
      <c r="L11" s="775"/>
    </row>
    <row r="12" spans="1:21" ht="120" customHeight="1" x14ac:dyDescent="0.2">
      <c r="A12" s="776" t="s">
        <v>300</v>
      </c>
      <c r="B12" s="777"/>
      <c r="C12" s="777"/>
      <c r="D12" s="777"/>
      <c r="E12" s="777"/>
      <c r="F12" s="777"/>
      <c r="G12" s="777"/>
      <c r="H12" s="777"/>
      <c r="I12" s="777"/>
      <c r="J12" s="777"/>
      <c r="K12" s="777"/>
      <c r="L12" s="778"/>
      <c r="M12" s="149"/>
      <c r="N12" s="149"/>
      <c r="O12" s="149"/>
      <c r="P12" s="149"/>
      <c r="Q12" s="149"/>
      <c r="R12" s="149"/>
      <c r="S12" s="149"/>
      <c r="T12" s="149"/>
      <c r="U12" s="149"/>
    </row>
    <row r="13" spans="1:21" ht="21.95" customHeight="1" x14ac:dyDescent="0.2">
      <c r="A13" s="792" t="s">
        <v>301</v>
      </c>
      <c r="B13" s="793"/>
      <c r="C13" s="794"/>
      <c r="D13" s="795"/>
      <c r="E13" s="796"/>
      <c r="F13" s="796"/>
      <c r="G13" s="796"/>
      <c r="H13" s="796"/>
      <c r="I13" s="796"/>
      <c r="J13" s="796"/>
      <c r="K13" s="796"/>
      <c r="L13" s="797"/>
      <c r="N13" s="127"/>
    </row>
    <row r="14" spans="1:21" ht="21.95" customHeight="1" x14ac:dyDescent="0.2">
      <c r="A14" s="766" t="s">
        <v>529</v>
      </c>
      <c r="B14" s="766" t="s">
        <v>529</v>
      </c>
      <c r="C14" s="766"/>
      <c r="D14" s="779"/>
      <c r="E14" s="780"/>
      <c r="F14" s="780"/>
      <c r="G14" s="780"/>
      <c r="H14" s="780"/>
      <c r="I14" s="780"/>
      <c r="J14" s="780"/>
      <c r="K14" s="780"/>
      <c r="L14" s="781"/>
      <c r="N14" s="127"/>
    </row>
    <row r="15" spans="1:21" ht="21.75" customHeight="1" x14ac:dyDescent="0.2">
      <c r="A15" s="766" t="s">
        <v>302</v>
      </c>
      <c r="B15" s="766"/>
      <c r="C15" s="766"/>
      <c r="D15" s="764"/>
      <c r="E15" s="764"/>
      <c r="F15" s="764"/>
      <c r="G15" s="764"/>
      <c r="H15" s="764"/>
      <c r="I15" s="764"/>
      <c r="J15" s="764"/>
      <c r="K15" s="764"/>
      <c r="L15" s="765"/>
    </row>
    <row r="16" spans="1:21" ht="21.95" customHeight="1" x14ac:dyDescent="0.2">
      <c r="A16" s="766" t="s">
        <v>303</v>
      </c>
      <c r="B16" s="766"/>
      <c r="C16" s="766"/>
      <c r="D16" s="764"/>
      <c r="E16" s="764"/>
      <c r="F16" s="764"/>
      <c r="G16" s="764"/>
      <c r="H16" s="764"/>
      <c r="I16" s="764"/>
      <c r="J16" s="764"/>
      <c r="K16" s="764"/>
      <c r="L16" s="765"/>
    </row>
    <row r="17" spans="1:12" ht="21.95" customHeight="1" x14ac:dyDescent="0.2">
      <c r="A17" s="766" t="s">
        <v>304</v>
      </c>
      <c r="B17" s="766"/>
      <c r="C17" s="766"/>
      <c r="D17" s="764"/>
      <c r="E17" s="764"/>
      <c r="F17" s="764"/>
      <c r="G17" s="764"/>
      <c r="H17" s="764"/>
      <c r="I17" s="764"/>
      <c r="J17" s="764"/>
      <c r="K17" s="764"/>
      <c r="L17" s="765"/>
    </row>
    <row r="18" spans="1:12" ht="21.95" customHeight="1" x14ac:dyDescent="0.2">
      <c r="A18" s="766" t="s">
        <v>305</v>
      </c>
      <c r="B18" s="766"/>
      <c r="C18" s="766"/>
      <c r="D18" s="764"/>
      <c r="E18" s="764"/>
      <c r="F18" s="764"/>
      <c r="G18" s="764"/>
      <c r="H18" s="764"/>
      <c r="I18" s="764"/>
      <c r="J18" s="764"/>
      <c r="K18" s="764"/>
      <c r="L18" s="765"/>
    </row>
    <row r="19" spans="1:12" ht="21.95" customHeight="1" x14ac:dyDescent="0.2">
      <c r="A19" s="766" t="s">
        <v>306</v>
      </c>
      <c r="B19" s="766"/>
      <c r="C19" s="766"/>
      <c r="D19" s="764"/>
      <c r="E19" s="764"/>
      <c r="F19" s="764"/>
      <c r="G19" s="764"/>
      <c r="H19" s="764"/>
      <c r="I19" s="764"/>
      <c r="J19" s="764"/>
      <c r="K19" s="764"/>
      <c r="L19" s="765"/>
    </row>
    <row r="20" spans="1:12" ht="21.95" customHeight="1" thickBot="1" x14ac:dyDescent="0.25">
      <c r="A20" s="788" t="s">
        <v>307</v>
      </c>
      <c r="B20" s="789"/>
      <c r="C20" s="789"/>
      <c r="D20" s="790"/>
      <c r="E20" s="790"/>
      <c r="F20" s="790"/>
      <c r="G20" s="790"/>
      <c r="H20" s="790"/>
      <c r="I20" s="790"/>
      <c r="J20" s="790"/>
      <c r="K20" s="790"/>
      <c r="L20" s="791"/>
    </row>
    <row r="21" spans="1:12" ht="15" customHeight="1" x14ac:dyDescent="0.2">
      <c r="A21" s="785" t="str">
        <f>'A.1. Provider Information'!$A$96</f>
        <v>OMB #0398-1148   CMS-10398 (#43)</v>
      </c>
      <c r="B21" s="786"/>
      <c r="C21" s="786"/>
      <c r="D21" s="786"/>
      <c r="E21" s="786"/>
      <c r="F21" s="786"/>
      <c r="G21" s="786"/>
      <c r="H21" s="786"/>
      <c r="I21" s="786"/>
      <c r="J21" s="786"/>
      <c r="K21" s="786"/>
      <c r="L21" s="787"/>
    </row>
    <row r="22" spans="1:12" ht="15" customHeight="1" x14ac:dyDescent="0.2">
      <c r="A22" s="782" t="s">
        <v>48</v>
      </c>
      <c r="B22" s="783"/>
      <c r="C22" s="783"/>
      <c r="D22" s="783"/>
      <c r="E22" s="783"/>
      <c r="F22" s="783"/>
      <c r="G22" s="783"/>
      <c r="H22" s="783"/>
      <c r="I22" s="783"/>
      <c r="J22" s="783"/>
      <c r="K22" s="783"/>
      <c r="L22" s="784"/>
    </row>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40" ht="14.25" customHeight="1" x14ac:dyDescent="0.2"/>
    <row r="41" ht="14.25" customHeight="1" x14ac:dyDescent="0.2"/>
  </sheetData>
  <sheetProtection algorithmName="SHA-512" hashValue="7hQbRzdr5WkseUUHDlIoXjJ8HiQkZuCrTJNIiultbZEplBjzqv0XinUxGu/k6EqHf3KN9ie/kwcRH+Yw4ilsoQ==" saltValue="KrQfazNZ3tmiAWVIt4/8Jw==" spinCount="100000" sheet="1" formatColumns="0"/>
  <customSheetViews>
    <customSheetView guid="{E2D1A495-8887-4962-A155-52A1ACC89596}" showPageBreaks="1" showGridLines="0" printArea="1" hiddenRows="1">
      <selection activeCell="N2" sqref="N2"/>
      <pageMargins left="0" right="0" top="0" bottom="0" header="0" footer="0"/>
      <pageSetup scale="68" orientation="portrait" r:id="rId1"/>
    </customSheetView>
  </customSheetViews>
  <mergeCells count="35">
    <mergeCell ref="A7:B7"/>
    <mergeCell ref="C7:L7"/>
    <mergeCell ref="A22:L22"/>
    <mergeCell ref="A17:C17"/>
    <mergeCell ref="D17:L17"/>
    <mergeCell ref="A18:C18"/>
    <mergeCell ref="D18:L18"/>
    <mergeCell ref="A19:C19"/>
    <mergeCell ref="D19:L19"/>
    <mergeCell ref="A21:L21"/>
    <mergeCell ref="A8:L8"/>
    <mergeCell ref="A20:C20"/>
    <mergeCell ref="D20:L20"/>
    <mergeCell ref="A13:C13"/>
    <mergeCell ref="D13:L13"/>
    <mergeCell ref="A15:C15"/>
    <mergeCell ref="D15:L15"/>
    <mergeCell ref="A16:C16"/>
    <mergeCell ref="D16:L16"/>
    <mergeCell ref="A9:L9"/>
    <mergeCell ref="A10:L10"/>
    <mergeCell ref="A11:L11"/>
    <mergeCell ref="A12:L12"/>
    <mergeCell ref="A14:C14"/>
    <mergeCell ref="D14:L14"/>
    <mergeCell ref="A1:L1"/>
    <mergeCell ref="A3:B3"/>
    <mergeCell ref="A4:B4"/>
    <mergeCell ref="A5:B5"/>
    <mergeCell ref="A6:B6"/>
    <mergeCell ref="C3:L3"/>
    <mergeCell ref="C4:L4"/>
    <mergeCell ref="F5:L5"/>
    <mergeCell ref="F6:L6"/>
    <mergeCell ref="A2:L2"/>
  </mergeCells>
  <conditionalFormatting sqref="C5:D5">
    <cfRule type="expression" dxfId="7" priority="1">
      <formula>#REF!</formula>
    </cfRule>
  </conditionalFormatting>
  <conditionalFormatting sqref="D6">
    <cfRule type="expression" dxfId="6" priority="2">
      <formula>TEXT(#REF!,"0000")="TRUE"</formula>
    </cfRule>
  </conditionalFormatting>
  <conditionalFormatting sqref="I8">
    <cfRule type="expression" dxfId="5" priority="335">
      <formula>TEXT($Q$9,"0000")="TRUE"</formula>
    </cfRule>
    <cfRule type="expression" dxfId="4" priority="336">
      <formula>TEXT($S$9,"0000")="TRUE"</formula>
    </cfRule>
  </conditionalFormatting>
  <dataValidations count="14">
    <dataValidation allowBlank="1" showInputMessage="1" showErrorMessage="1" promptTitle="Medicaid ID" prompt="Enter the Medicaid ID." sqref="D17:L17" xr:uid="{00000000-0002-0000-0D00-000000000000}"/>
    <dataValidation allowBlank="1" showInputMessage="1" showErrorMessage="1" promptTitle="To Period" prompt="Enter the ending date of the reporting period." sqref="D19:L19" xr:uid="{00000000-0002-0000-0D00-000001000000}"/>
    <dataValidation allowBlank="1" showInputMessage="1" showErrorMessage="1" promptTitle="From Period" prompt="Enter the beginning date of the reporting period." sqref="D18:L18" xr:uid="{00000000-0002-0000-0D00-000002000000}"/>
    <dataValidation allowBlank="1" showInputMessage="1" showErrorMessage="1" promptTitle="Clinic" prompt="Enter the clinic name." sqref="D16:L16" xr:uid="{00000000-0002-0000-0D00-000003000000}"/>
    <dataValidation allowBlank="1" showInputMessage="1" showErrorMessage="1" promptTitle="Title" prompt="Enter the title of the signing officer." sqref="D15:L15" xr:uid="{00000000-0002-0000-0D00-000004000000}"/>
    <dataValidation allowBlank="1" showInputMessage="1" showErrorMessage="1" promptTitle="Signature of Officer" prompt="An authorized officer must sign here." sqref="E13:L13 D13" xr:uid="{00000000-0002-0000-0D00-000005000000}"/>
    <dataValidation allowBlank="1" showInputMessage="1" showErrorMessage="1" promptTitle="Preparer (If other than Officer)" prompt="Enter the name of the preparer if other than the signing Officer." sqref="D20:L20" xr:uid="{00000000-0002-0000-0D00-000006000000}"/>
    <dataValidation allowBlank="1" showInputMessage="1" showErrorMessage="1" promptTitle="Medicaid ID" prompt="This auto populates Medicaid ID from the Provider Information tab." sqref="C3:L3" xr:uid="{00000000-0002-0000-0D00-000007000000}"/>
    <dataValidation allowBlank="1" showInputMessage="1" showErrorMessage="1" promptTitle="NPI" prompt="This auto populates NPI from the Provider Information tab." sqref="C4:L4" xr:uid="{00000000-0002-0000-0D00-000008000000}"/>
    <dataValidation allowBlank="1" showInputMessage="1" showErrorMessage="1" promptTitle="Rate Period From" prompt="This auto populates the beginning date of the rate period from the Provider Information tab." sqref="D6" xr:uid="{00000000-0002-0000-0D00-000009000000}"/>
    <dataValidation allowBlank="1" showInputMessage="1" showErrorMessage="1" promptTitle="Reporting Period From" prompt="This auto populates the beginning date of the reporting period from the Provider Information tab." sqref="D5" xr:uid="{00000000-0002-0000-0D00-00000A000000}"/>
    <dataValidation allowBlank="1" showInputMessage="1" showErrorMessage="1" promptTitle="Reporting Period To" prompt="This auto populates the ending date of the reporting period from the Provider Information tab." sqref="F5:L5" xr:uid="{00000000-0002-0000-0D00-00000B000000}"/>
    <dataValidation allowBlank="1" showInputMessage="1" showErrorMessage="1" promptTitle="Rate Period To" prompt="This auto populates the ending date of the rate period from the Provider Information tab." sqref="F6:L6" xr:uid="{00000000-0002-0000-0D00-00000C000000}"/>
    <dataValidation allowBlank="1" showInputMessage="1" showErrorMessage="1" promptTitle="Date of Signature" prompt="Enter the date this certification was signed." sqref="D14:L14" xr:uid="{0794763A-28C7-4DFF-92A7-1FC1CE1DD152}"/>
  </dataValidations>
  <pageMargins left="0.7" right="0.7" top="0.75" bottom="0.75" header="0.3" footer="0.3"/>
  <pageSetup scale="71" fitToHeight="0" orientation="portrait" r:id="rId2"/>
  <extLst>
    <ext xmlns:x14="http://schemas.microsoft.com/office/spreadsheetml/2009/9/main" uri="{78C0D931-6437-407d-A8EE-F0AAD7539E65}">
      <x14:conditionalFormattings>
        <x14:conditionalFormatting xmlns:xm="http://schemas.microsoft.com/office/excel/2006/main">
          <x14:cfRule type="expression" priority="3" id="{6E0F7BB8-9503-4B05-A5DA-32F7F39BFB60}">
            <xm:f>'A.2. Allocation Descriptions'!#REF!</xm:f>
            <x14:dxf>
              <font>
                <color theme="0" tint="-0.499984740745262"/>
              </font>
              <fill>
                <patternFill>
                  <bgColor theme="0" tint="-0.24994659260841701"/>
                </patternFill>
              </fill>
            </x14:dxf>
          </x14:cfRule>
          <xm:sqref>A3 A5 C5:F5 A7</xm:sqref>
        </x14:conditionalFormatting>
        <x14:conditionalFormatting xmlns:xm="http://schemas.microsoft.com/office/excel/2006/main">
          <x14:cfRule type="expression" priority="4" id="{88BEF8AD-9A77-4F1E-B62C-04C8A6224EDA}">
            <xm:f>TEXT('A.2. Allocation Descriptions'!#REF!,"0000")="TRUE"</xm:f>
            <x14:dxf>
              <font>
                <color theme="0" tint="-0.499984740745262"/>
              </font>
              <fill>
                <patternFill>
                  <bgColor theme="0" tint="-0.24994659260841701"/>
                </patternFill>
              </fill>
            </x14:dxf>
          </x14:cfRule>
          <xm:sqref>C6 E6</xm:sqref>
        </x14:conditionalFormatting>
        <x14:conditionalFormatting xmlns:xm="http://schemas.microsoft.com/office/excel/2006/main">
          <x14:cfRule type="expression" priority="337" id="{DF4672A1-2738-4FB5-AEBE-60791326112C}">
            <xm:f>'A.2. Allocation Descriptions'!#REF!</xm:f>
            <x14:dxf>
              <font>
                <color theme="0" tint="-0.499984740745262"/>
              </font>
              <fill>
                <patternFill>
                  <bgColor theme="0" tint="-0.24994659260841701"/>
                </patternFill>
              </fill>
            </x14:dxf>
          </x14:cfRule>
          <xm:sqref>C7</xm:sqref>
        </x14:conditionalFormatting>
        <x14:conditionalFormatting xmlns:xm="http://schemas.microsoft.com/office/excel/2006/main">
          <x14:cfRule type="expression" priority="338" id="{1547239A-EDF8-43C4-A222-3EC7D80B3337}">
            <xm:f>TEXT('A.2. Allocation Descriptions'!#REF!,"0000")="TRUE"</xm:f>
            <x14:dxf>
              <font>
                <color theme="0" tint="-0.499984740745262"/>
              </font>
              <fill>
                <patternFill>
                  <bgColor theme="0" tint="-0.24994659260841701"/>
                </patternFill>
              </fill>
            </x14:dxf>
          </x14:cfRule>
          <xm:sqref>D6 F6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d98fa39-7fbd-4685-a488-797cac822720">
      <UserInfo>
        <DisplayName>Webster, Aidan</DisplayName>
        <AccountId>18</AccountId>
        <AccountType/>
      </UserInfo>
      <UserInfo>
        <DisplayName>Popov, Christopher</DisplayName>
        <AccountId>16</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05A141BA02C7F40BADECCF9FCC4F8D3" ma:contentTypeVersion="21" ma:contentTypeDescription="Create a new document." ma:contentTypeScope="" ma:versionID="8d18f6b5644b2d68331f821bbf781fc4">
  <xsd:schema xmlns:xsd="http://www.w3.org/2001/XMLSchema" xmlns:xs="http://www.w3.org/2001/XMLSchema" xmlns:p="http://schemas.microsoft.com/office/2006/metadata/properties" xmlns:ns2="144ea41b-304c-4c03-99c4-debb02094f92" targetNamespace="http://schemas.microsoft.com/office/2006/metadata/properties" ma:root="true" ma:fieldsID="89afa3c289cd08f75dd1ce58481a3855" ns2:_="">
    <xsd:import namespace="144ea41b-304c-4c03-99c4-debb02094f92"/>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150648-A40D-42B1-9403-13A922424527}">
  <ds:schemaRefs>
    <ds:schemaRef ds:uri="http://schemas.microsoft.com/sharepoint/events"/>
  </ds:schemaRefs>
</ds:datastoreItem>
</file>

<file path=customXml/itemProps2.xml><?xml version="1.0" encoding="utf-8"?>
<ds:datastoreItem xmlns:ds="http://schemas.openxmlformats.org/officeDocument/2006/customXml" ds:itemID="{9150C252-3E51-424C-A51D-B7522DFC6EA4}"/>
</file>

<file path=customXml/itemProps3.xml><?xml version="1.0" encoding="utf-8"?>
<ds:datastoreItem xmlns:ds="http://schemas.openxmlformats.org/officeDocument/2006/customXml" ds:itemID="{9286E4BD-DF16-45C0-BC10-460377E2398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da2f6f5-09c2-4e17-917a-47ae24217359"/>
    <ds:schemaRef ds:uri="c388fd41-a3dd-4768-994e-eb104822a1cc"/>
    <ds:schemaRef ds:uri="http://www.w3.org/XML/1998/namespace"/>
    <ds:schemaRef ds:uri="a1e23067-4279-4fd1-bc0d-13e12e393202"/>
    <ds:schemaRef ds:uri="d2dd13bf-15da-4890-9442-6cb88508528d"/>
    <ds:schemaRef ds:uri="144ea41b-304c-4c03-99c4-debb02094f92"/>
  </ds:schemaRefs>
</ds:datastoreItem>
</file>

<file path=customXml/itemProps4.xml><?xml version="1.0" encoding="utf-8"?>
<ds:datastoreItem xmlns:ds="http://schemas.openxmlformats.org/officeDocument/2006/customXml" ds:itemID="{0C074637-F432-4224-8BD5-17B7E652B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1708695-4E2F-4EE3-89B6-5719B81F88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A.1. Provider Information</vt:lpstr>
      <vt:lpstr>B.1. Trial Balance</vt:lpstr>
      <vt:lpstr>B.2. Trial Balance Crisis</vt:lpstr>
      <vt:lpstr>B.3. Trial Balance Reclass</vt:lpstr>
      <vt:lpstr>B.4. Trial Balance Adjustments</vt:lpstr>
      <vt:lpstr>Indirect Cost Allocation Crisis</vt:lpstr>
      <vt:lpstr>C.1. Anticipated Costs</vt:lpstr>
      <vt:lpstr>D.1. Indirect Cost Allocation</vt:lpstr>
      <vt:lpstr>A.2. Allocation Descriptions</vt:lpstr>
      <vt:lpstr>E.1. Daily Visits PPS-1</vt:lpstr>
      <vt:lpstr>E.2. Monthly Visits PPS-2</vt:lpstr>
      <vt:lpstr>E.3. Daily Visits PPS-3</vt:lpstr>
      <vt:lpstr>E.4. Monthly Visits PPS-4</vt:lpstr>
      <vt:lpstr>A.3. Services Provided</vt:lpstr>
      <vt:lpstr>A.4. Comments</vt:lpstr>
      <vt:lpstr>F.1. CC PPS-1 Rate</vt:lpstr>
      <vt:lpstr>F.2. CC PPS-2 Rate</vt:lpstr>
      <vt:lpstr>F.3. CC PPS-3 Rate</vt:lpstr>
      <vt:lpstr>F.4. CC PPS-4 Rate</vt:lpstr>
      <vt:lpstr>A.5. Certification</vt:lpstr>
      <vt:lpstr>'A.1. Provider Information'!Print_Area</vt:lpstr>
      <vt:lpstr>'A.2. Allocation Descriptions'!Print_Area</vt:lpstr>
      <vt:lpstr>'A.3. Services Provided'!Print_Area</vt:lpstr>
      <vt:lpstr>'A.4. Comments'!Print_Area</vt:lpstr>
      <vt:lpstr>'A.5. Certification'!Print_Area</vt:lpstr>
      <vt:lpstr>'B.1. Trial Balance'!Print_Area</vt:lpstr>
      <vt:lpstr>'B.2. Trial Balance Crisis'!Print_Area</vt:lpstr>
      <vt:lpstr>'B.3. Trial Balance Reclass'!Print_Area</vt:lpstr>
      <vt:lpstr>'B.4. Trial Balance Adjustments'!Print_Area</vt:lpstr>
      <vt:lpstr>'C.1. Anticipated Costs'!Print_Area</vt:lpstr>
      <vt:lpstr>'D.1. Indirect Cost Allocation'!Print_Area</vt:lpstr>
      <vt:lpstr>'E.1. Daily Visits PPS-1'!Print_Area</vt:lpstr>
      <vt:lpstr>'E.2. Monthly Visits PPS-2'!Print_Area</vt:lpstr>
      <vt:lpstr>'E.3. Daily Visits PPS-3'!Print_Area</vt:lpstr>
      <vt:lpstr>'E.4. Monthly Visits PPS-4'!Print_Area</vt:lpstr>
      <vt:lpstr>'F.1. CC PPS-1 Rate'!Print_Area</vt:lpstr>
      <vt:lpstr>'F.2. CC PPS-2 Rate'!Print_Area</vt:lpstr>
      <vt:lpstr>'F.3. CC PPS-3 Rate'!Print_Area</vt:lpstr>
      <vt:lpstr>'F.4. CC PPS-4 Rate'!Print_Area</vt:lpstr>
      <vt:lpstr>'Indirect Cost Allocation Crisis'!Print_Area</vt:lpstr>
      <vt:lpstr>'A.1. Provider Information'!Print_Titles</vt:lpstr>
      <vt:lpstr>'A.3. Services Provided'!Print_Titles</vt:lpstr>
      <vt:lpstr>'B.1. Trial Balance'!Print_Titles</vt:lpstr>
      <vt:lpstr>'B.2. Trial Balance Crisis'!Print_Titles</vt:lpstr>
      <vt:lpstr>'B.3. Trial Balance Reclass'!Print_Titles</vt:lpstr>
      <vt:lpstr>'B.4. Trial Balance Adjustments'!Print_Titles</vt:lpstr>
      <vt:lpstr>'C.1. Anticipated Costs'!Print_Titles</vt:lpstr>
      <vt:lpstr>'D.1. Indirect Cost Allocation'!Print_Titles</vt:lpstr>
      <vt:lpstr>'E.1. Daily Visits PPS-1'!Print_Titles</vt:lpstr>
      <vt:lpstr>'E.2. Monthly Visits PPS-2'!Print_Titles</vt:lpstr>
      <vt:lpstr>'E.3. Daily Visits PPS-3'!Print_Titles</vt:lpstr>
      <vt:lpstr>'E.4. Monthly Visits PPS-4'!Print_Titles</vt:lpstr>
      <vt:lpstr>'F.1. CC PPS-1 Rate'!Print_Titles</vt:lpstr>
      <vt:lpstr>'F.2. CC PPS-2 Rate'!Print_Titles</vt:lpstr>
      <vt:lpstr>'F.3. CC PPS-3 Rate'!Print_Titles</vt:lpstr>
      <vt:lpstr>'F.4. CC PPS-4 Rate'!Print_Titles</vt:lpstr>
      <vt:lpstr>'Indirect Cost Allocation Crisis'!Print_Titles</vt:lpstr>
      <vt:lpstr>SP_PII_20</vt:lpstr>
    </vt:vector>
  </TitlesOfParts>
  <Manager/>
  <Company>NORC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Certified Community Behavioral Health Clinic Cost Report</dc:title>
  <dc:subject>Certified Community Behavioral Health Clinic Cost Report</dc:subject>
  <dc:creator>Amanda Lynch</dc:creator>
  <cp:keywords>508; CCBHC; cost report</cp:keywords>
  <dc:description/>
  <cp:lastModifiedBy>Gaines, Tina L (CHFS DMS DPQO)</cp:lastModifiedBy>
  <cp:revision/>
  <cp:lastPrinted>2024-12-05T20:46:46Z</cp:lastPrinted>
  <dcterms:created xsi:type="dcterms:W3CDTF">2015-01-02T17:03:08Z</dcterms:created>
  <dcterms:modified xsi:type="dcterms:W3CDTF">2024-12-05T20:47:37Z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DocID">
    <vt:lpwstr>85f0b0bddac74933a3704ff9a55ac733</vt:lpwstr>
  </property>
  <property fmtid="{D5CDD505-2E9C-101B-9397-08002B2CF9AE}" pid="3" name="ContentTypeId">
    <vt:lpwstr>0x010100B49092E379320E42A7DB3AF95576C2AA</vt:lpwstr>
  </property>
  <property fmtid="{D5CDD505-2E9C-101B-9397-08002B2CF9AE}" pid="4" name="_NewReviewCycle">
    <vt:lpwstr/>
  </property>
  <property fmtid="{D5CDD505-2E9C-101B-9397-08002B2CF9AE}" pid="5" name="MediaServiceImageTags">
    <vt:lpwstr/>
  </property>
  <property fmtid="{D5CDD505-2E9C-101B-9397-08002B2CF9AE}" pid="6" name="_dlc_DocIdItemGuid">
    <vt:lpwstr>7ec0b003-6e5c-425c-895d-0912fdac7fe6</vt:lpwstr>
  </property>
</Properties>
</file>