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<sst xmlns="http://schemas.openxmlformats.org/spreadsheetml/2006/main" count="155" uniqueCount="151">
  <si>
    <t>Kentucky</t>
  </si>
  <si>
    <t>County_Name</t>
  </si>
  <si>
    <t># Tested Year 2000 1-3 yrs</t>
  </si>
  <si>
    <t>Pop 1-3 yrs</t>
  </si>
  <si>
    <t># Tested Year 2001 1-3 yrs</t>
  </si>
  <si>
    <t># Tested Year 2002 1-3 yrs</t>
  </si>
  <si>
    <t># Tested Year 2003 1-3 yrs</t>
  </si>
  <si>
    <t># Tested 1-3 yrs Avg</t>
  </si>
  <si>
    <t>% Change Year 2000-2001</t>
  </si>
  <si>
    <t>% Change Year 2001-2002</t>
  </si>
  <si>
    <t>% Change Year 2002-2003</t>
  </si>
  <si>
    <t>% Change Year 2000-2003</t>
  </si>
  <si>
    <t>Adair</t>
  </si>
  <si>
    <t>Allen</t>
  </si>
  <si>
    <t>Anderson</t>
  </si>
  <si>
    <t>Ballard</t>
  </si>
  <si>
    <t>Barren</t>
  </si>
  <si>
    <t>Bath</t>
  </si>
  <si>
    <t>Bell</t>
  </si>
  <si>
    <t>Boone</t>
  </si>
  <si>
    <t>Bourbon</t>
  </si>
  <si>
    <t>Boyle</t>
  </si>
  <si>
    <t>Boyd</t>
  </si>
  <si>
    <t>Bracken</t>
  </si>
  <si>
    <t>Breathitt</t>
  </si>
  <si>
    <t>Breckinridge</t>
  </si>
  <si>
    <t>Bullitt</t>
  </si>
  <si>
    <t>Butler</t>
  </si>
  <si>
    <t>Caldwell</t>
  </si>
  <si>
    <t>Calloway</t>
  </si>
  <si>
    <t>Campbell</t>
  </si>
  <si>
    <t>Carlisle</t>
  </si>
  <si>
    <t>Carroll</t>
  </si>
  <si>
    <t>Carter</t>
  </si>
  <si>
    <t>Casey</t>
  </si>
  <si>
    <t>Christian</t>
  </si>
  <si>
    <t>Clark</t>
  </si>
  <si>
    <t>Clay</t>
  </si>
  <si>
    <t>Clinton</t>
  </si>
  <si>
    <t>Crittenden</t>
  </si>
  <si>
    <t>Cumberland</t>
  </si>
  <si>
    <t>Daviess</t>
  </si>
  <si>
    <t>Edmonson</t>
  </si>
  <si>
    <t>Elliott</t>
  </si>
  <si>
    <t>Estill</t>
  </si>
  <si>
    <t>Fayette</t>
  </si>
  <si>
    <t>Garrard</t>
  </si>
  <si>
    <t>Graves</t>
  </si>
  <si>
    <t>Grayson</t>
  </si>
  <si>
    <t>Green</t>
  </si>
  <si>
    <t>Greenup</t>
  </si>
  <si>
    <t>Hancock</t>
  </si>
  <si>
    <t>Hardin</t>
  </si>
  <si>
    <t>Harlan</t>
  </si>
  <si>
    <t>Harrison</t>
  </si>
  <si>
    <t>Hart</t>
  </si>
  <si>
    <t>Henderson</t>
  </si>
  <si>
    <t>Henry</t>
  </si>
  <si>
    <t>Hickman</t>
  </si>
  <si>
    <t>Hopkins</t>
  </si>
  <si>
    <t>Jackson</t>
  </si>
  <si>
    <t>Jefferson</t>
  </si>
  <si>
    <t>Jessamine</t>
  </si>
  <si>
    <t>Johnson</t>
  </si>
  <si>
    <t>Kenton</t>
  </si>
  <si>
    <t>Knott</t>
  </si>
  <si>
    <t>Knox</t>
  </si>
  <si>
    <t>Larue</t>
  </si>
  <si>
    <t>Lawrence</t>
  </si>
  <si>
    <t>Lee</t>
  </si>
  <si>
    <t>Leslie</t>
  </si>
  <si>
    <t>Letcher</t>
  </si>
  <si>
    <t>Lincoln</t>
  </si>
  <si>
    <t>Livingston</t>
  </si>
  <si>
    <t>Logan</t>
  </si>
  <si>
    <t>Lyon</t>
  </si>
  <si>
    <t>McCracken</t>
  </si>
  <si>
    <t>McCreary</t>
  </si>
  <si>
    <t>Madison</t>
  </si>
  <si>
    <t>Magoffin</t>
  </si>
  <si>
    <t>Marion</t>
  </si>
  <si>
    <t>Marshall</t>
  </si>
  <si>
    <t>Martin</t>
  </si>
  <si>
    <t>Mason</t>
  </si>
  <si>
    <t>Menifee</t>
  </si>
  <si>
    <t>Mercer</t>
  </si>
  <si>
    <t>Monroe</t>
  </si>
  <si>
    <t>Montgomery</t>
  </si>
  <si>
    <t>Morgan</t>
  </si>
  <si>
    <t>Muhlenberg</t>
  </si>
  <si>
    <t>Nelson</t>
  </si>
  <si>
    <t>Nicholas</t>
  </si>
  <si>
    <t>Ohio</t>
  </si>
  <si>
    <t>Oldham</t>
  </si>
  <si>
    <t>Owen</t>
  </si>
  <si>
    <t>Owsley</t>
  </si>
  <si>
    <t>Perry</t>
  </si>
  <si>
    <t>Pike</t>
  </si>
  <si>
    <t>Powell</t>
  </si>
  <si>
    <t>Pulaski</t>
  </si>
  <si>
    <t>Robertson</t>
  </si>
  <si>
    <t>Rowan</t>
  </si>
  <si>
    <t>Russell</t>
  </si>
  <si>
    <t>Scott</t>
  </si>
  <si>
    <t>Shelby</t>
  </si>
  <si>
    <t>Simpson</t>
  </si>
  <si>
    <t>Spencer</t>
  </si>
  <si>
    <t>Taylor</t>
  </si>
  <si>
    <t>Todd</t>
  </si>
  <si>
    <t>Trigg</t>
  </si>
  <si>
    <t>Trimble</t>
  </si>
  <si>
    <t>Union</t>
  </si>
  <si>
    <t>Warren</t>
  </si>
  <si>
    <t>Washington</t>
  </si>
  <si>
    <t>Wayne</t>
  </si>
  <si>
    <t>Webster</t>
  </si>
  <si>
    <t>Whitley</t>
  </si>
  <si>
    <t>Wolfe</t>
  </si>
  <si>
    <t>Woodford</t>
  </si>
  <si>
    <t>Unknown</t>
  </si>
  <si>
    <t>County Averages</t>
  </si>
  <si>
    <t>Fleming</t>
  </si>
  <si>
    <t>Floyd</t>
  </si>
  <si>
    <t>Franklin</t>
  </si>
  <si>
    <t>Fulton</t>
  </si>
  <si>
    <t>Gallaton</t>
  </si>
  <si>
    <t>Grant</t>
  </si>
  <si>
    <t>Laurel</t>
  </si>
  <si>
    <t>Lewis</t>
  </si>
  <si>
    <t>McLean</t>
  </si>
  <si>
    <t>Meade</t>
  </si>
  <si>
    <t>Metcalfe</t>
  </si>
  <si>
    <t>Pendelton</t>
  </si>
  <si>
    <t>Rockcastle</t>
  </si>
  <si>
    <r>
      <t xml:space="preserve">Pop </t>
    </r>
    <r>
      <rPr>
        <b/>
        <u val="single"/>
        <sz val="10"/>
        <rFont val="Arial"/>
        <family val="2"/>
      </rPr>
      <t>&lt;</t>
    </r>
    <r>
      <rPr>
        <b/>
        <sz val="10"/>
        <rFont val="Arial"/>
        <family val="2"/>
      </rPr>
      <t xml:space="preserve"> 6 yrs</t>
    </r>
  </si>
  <si>
    <r>
      <t xml:space="preserve"># Tested Year 2000 </t>
    </r>
    <r>
      <rPr>
        <b/>
        <u val="single"/>
        <sz val="10"/>
        <rFont val="Arial"/>
        <family val="2"/>
      </rPr>
      <t>&lt;</t>
    </r>
    <r>
      <rPr>
        <b/>
        <sz val="10"/>
        <rFont val="Arial"/>
        <family val="2"/>
      </rPr>
      <t xml:space="preserve"> 6 yrs</t>
    </r>
  </si>
  <si>
    <r>
      <t xml:space="preserve"># Tested Year 2001 </t>
    </r>
    <r>
      <rPr>
        <b/>
        <u val="single"/>
        <sz val="10"/>
        <rFont val="Arial"/>
        <family val="2"/>
      </rPr>
      <t>&lt;</t>
    </r>
    <r>
      <rPr>
        <b/>
        <sz val="10"/>
        <rFont val="Arial"/>
        <family val="2"/>
      </rPr>
      <t xml:space="preserve"> 6 yrs</t>
    </r>
  </si>
  <si>
    <r>
      <t xml:space="preserve"># Tested Year 2002 </t>
    </r>
    <r>
      <rPr>
        <b/>
        <u val="single"/>
        <sz val="10"/>
        <rFont val="Arial"/>
        <family val="2"/>
      </rPr>
      <t>&lt;</t>
    </r>
    <r>
      <rPr>
        <b/>
        <sz val="10"/>
        <rFont val="Arial"/>
        <family val="2"/>
      </rPr>
      <t xml:space="preserve"> 6 yrs</t>
    </r>
  </si>
  <si>
    <r>
      <t xml:space="preserve"># Tested Year 2003 </t>
    </r>
    <r>
      <rPr>
        <b/>
        <u val="single"/>
        <sz val="10"/>
        <rFont val="Arial"/>
        <family val="2"/>
      </rPr>
      <t>&lt;</t>
    </r>
    <r>
      <rPr>
        <b/>
        <sz val="10"/>
        <rFont val="Arial"/>
        <family val="2"/>
      </rPr>
      <t xml:space="preserve"> 6 yrs</t>
    </r>
  </si>
  <si>
    <r>
      <t xml:space="preserve"># Tested Year 2000-2003 </t>
    </r>
    <r>
      <rPr>
        <b/>
        <u val="single"/>
        <sz val="10"/>
        <rFont val="Arial"/>
        <family val="2"/>
      </rPr>
      <t>&lt;</t>
    </r>
    <r>
      <rPr>
        <b/>
        <sz val="10"/>
        <rFont val="Arial"/>
        <family val="2"/>
      </rPr>
      <t xml:space="preserve"> 6 yrs Avg</t>
    </r>
  </si>
  <si>
    <r>
      <t xml:space="preserve"># </t>
    </r>
    <r>
      <rPr>
        <b/>
        <u val="single"/>
        <sz val="10"/>
        <rFont val="Arial"/>
        <family val="2"/>
      </rPr>
      <t>&gt;</t>
    </r>
    <r>
      <rPr>
        <b/>
        <sz val="10"/>
        <rFont val="Arial"/>
        <family val="2"/>
      </rPr>
      <t xml:space="preserve"> 10 ug/dL Year 2000 1-3 years</t>
    </r>
  </si>
  <si>
    <r>
      <t xml:space="preserve"># </t>
    </r>
    <r>
      <rPr>
        <b/>
        <u val="single"/>
        <sz val="10"/>
        <rFont val="Arial"/>
        <family val="2"/>
      </rPr>
      <t>&gt;</t>
    </r>
    <r>
      <rPr>
        <b/>
        <sz val="10"/>
        <rFont val="Arial"/>
        <family val="2"/>
      </rPr>
      <t xml:space="preserve"> 10 ug/dL Year 2001 1-3 years</t>
    </r>
  </si>
  <si>
    <r>
      <t xml:space="preserve"># </t>
    </r>
    <r>
      <rPr>
        <b/>
        <u val="single"/>
        <sz val="10"/>
        <rFont val="Arial"/>
        <family val="2"/>
      </rPr>
      <t>&gt;</t>
    </r>
    <r>
      <rPr>
        <b/>
        <sz val="10"/>
        <rFont val="Arial"/>
        <family val="2"/>
      </rPr>
      <t xml:space="preserve"> 10 ug/dL Year 2002 1-3 years</t>
    </r>
  </si>
  <si>
    <r>
      <t xml:space="preserve"># </t>
    </r>
    <r>
      <rPr>
        <b/>
        <u val="single"/>
        <sz val="10"/>
        <rFont val="Arial"/>
        <family val="2"/>
      </rPr>
      <t>&gt;</t>
    </r>
    <r>
      <rPr>
        <b/>
        <sz val="10"/>
        <rFont val="Arial"/>
        <family val="2"/>
      </rPr>
      <t xml:space="preserve"> 10 ug/dL Year 2003 1-3 years</t>
    </r>
  </si>
  <si>
    <r>
      <t xml:space="preserve"># </t>
    </r>
    <r>
      <rPr>
        <b/>
        <u val="single"/>
        <sz val="10"/>
        <rFont val="Arial"/>
        <family val="2"/>
      </rPr>
      <t>&gt;</t>
    </r>
    <r>
      <rPr>
        <b/>
        <sz val="10"/>
        <rFont val="Arial"/>
        <family val="2"/>
      </rPr>
      <t xml:space="preserve"> 10 ug/dL Year 2000-2003 1-3 years Avg</t>
    </r>
  </si>
  <si>
    <t>Trends Data Year 2000-2003</t>
  </si>
  <si>
    <t>Kentucky Lead Poisoning Prevention Program</t>
  </si>
  <si>
    <t>Performance Measure (PM)4 1-3yrs (2003 only)</t>
  </si>
  <si>
    <r>
      <t xml:space="preserve">PM4 </t>
    </r>
    <r>
      <rPr>
        <b/>
        <u val="single"/>
        <sz val="10"/>
        <rFont val="Arial"/>
        <family val="2"/>
      </rPr>
      <t>&lt;</t>
    </r>
    <r>
      <rPr>
        <b/>
        <sz val="10"/>
        <rFont val="Arial"/>
        <family val="2"/>
      </rPr>
      <t xml:space="preserve"> 6 yrs 2003 only</t>
    </r>
  </si>
  <si>
    <r>
      <t xml:space="preserve">% </t>
    </r>
    <r>
      <rPr>
        <b/>
        <u val="single"/>
        <sz val="10"/>
        <rFont val="Arial"/>
        <family val="2"/>
      </rPr>
      <t>&gt;</t>
    </r>
    <r>
      <rPr>
        <b/>
        <sz val="10"/>
        <rFont val="Arial"/>
        <family val="2"/>
      </rPr>
      <t xml:space="preserve"> 10 ug/dL 1-3 years Tested (2003)</t>
    </r>
  </si>
  <si>
    <t>%  1-3yrs Pop (2003)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</si>
</sst>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1" xfId="0" applyFont="1" applyBorder="1" applyAlignment="1" applyProtection="1">
      <alignment/>
      <protection locked="0"/>
    </xf>
    <xf numFmtId="0" fontId="0" fillId="0" borderId="1" xfId="0" applyBorder="1" applyAlignment="1">
      <alignment/>
    </xf>
    <xf numFmtId="0" fontId="1" fillId="0" borderId="1" xfId="0" applyNumberFormat="1" applyFont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/>
      <protection locked="0"/>
    </xf>
    <xf numFmtId="0" fontId="1" fillId="0" borderId="1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0" fillId="0" borderId="2" xfId="0" applyBorder="1" applyAlignment="1">
      <alignment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0" fontId="2" fillId="0" borderId="1" xfId="0" applyNumberFormat="1" applyFont="1" applyFill="1" applyBorder="1" applyAlignment="1" applyProtection="1">
      <alignment/>
      <protection locked="0"/>
    </xf>
    <xf numFmtId="1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164" fontId="0" fillId="0" borderId="2" xfId="0" applyNumberForma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131"/>
  <sheetViews>
    <sheetView tabSelected="1" workbookViewId="0" topLeftCell="A1">
      <pane xSplit="3" topLeftCell="D1" activePane="topRight" state="frozen"/>
      <selection pane="topLeft" activeCell="A1" sqref="A1"/>
      <selection pane="topRight" activeCell="C5" sqref="C5"/>
    </sheetView>
  </sheetViews>
  <sheetFormatPr defaultColWidth="9.140625" defaultRowHeight="12.75"/>
  <cols>
    <col min="1" max="1" width="17.28125" style="1" customWidth="1"/>
    <col min="2" max="2" width="10.57421875" style="0" customWidth="1"/>
    <col min="3" max="3" width="10.7109375" style="0" customWidth="1"/>
    <col min="4" max="4" width="24.00390625" style="0" customWidth="1"/>
    <col min="5" max="7" width="23.8515625" style="0" bestFit="1" customWidth="1"/>
    <col min="8" max="8" width="18.28125" style="0" bestFit="1" customWidth="1"/>
    <col min="9" max="9" width="31.140625" style="0" bestFit="1" customWidth="1"/>
    <col min="10" max="13" width="23.57421875" style="0" bestFit="1" customWidth="1"/>
    <col min="14" max="17" width="24.00390625" style="0" bestFit="1" customWidth="1"/>
    <col min="18" max="18" width="32.421875" style="0" bestFit="1" customWidth="1"/>
    <col min="19" max="19" width="17.7109375" style="0" customWidth="1"/>
    <col min="20" max="23" width="23.57421875" style="0" bestFit="1" customWidth="1"/>
    <col min="24" max="27" width="29.28125" style="0" bestFit="1" customWidth="1"/>
    <col min="28" max="28" width="37.7109375" style="0" bestFit="1" customWidth="1"/>
    <col min="29" max="29" width="33.28125" style="0" bestFit="1" customWidth="1"/>
    <col min="30" max="30" width="22.140625" style="0" bestFit="1" customWidth="1"/>
  </cols>
  <sheetData>
    <row r="1" ht="15.75">
      <c r="A1" s="8" t="s">
        <v>146</v>
      </c>
    </row>
    <row r="2" ht="12.75">
      <c r="A2" s="9" t="s">
        <v>145</v>
      </c>
    </row>
    <row r="4" spans="1:30" s="14" customFormat="1" ht="26.25" thickBot="1">
      <c r="A4" s="12" t="s">
        <v>1</v>
      </c>
      <c r="B4" s="13" t="s">
        <v>3</v>
      </c>
      <c r="C4" s="13" t="s">
        <v>134</v>
      </c>
      <c r="D4" s="13" t="s">
        <v>2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147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135</v>
      </c>
      <c r="O4" s="13" t="s">
        <v>136</v>
      </c>
      <c r="P4" s="13" t="s">
        <v>137</v>
      </c>
      <c r="Q4" s="13" t="s">
        <v>138</v>
      </c>
      <c r="R4" s="13" t="s">
        <v>139</v>
      </c>
      <c r="S4" s="13" t="s">
        <v>148</v>
      </c>
      <c r="T4" s="13" t="s">
        <v>8</v>
      </c>
      <c r="U4" s="13" t="s">
        <v>9</v>
      </c>
      <c r="V4" s="13" t="s">
        <v>10</v>
      </c>
      <c r="W4" s="13" t="s">
        <v>11</v>
      </c>
      <c r="X4" s="13" t="s">
        <v>140</v>
      </c>
      <c r="Y4" s="13" t="s">
        <v>141</v>
      </c>
      <c r="Z4" s="13" t="s">
        <v>142</v>
      </c>
      <c r="AA4" s="13" t="s">
        <v>143</v>
      </c>
      <c r="AB4" s="13" t="s">
        <v>144</v>
      </c>
      <c r="AC4" s="13" t="s">
        <v>149</v>
      </c>
      <c r="AD4" s="13" t="s">
        <v>150</v>
      </c>
    </row>
    <row r="5" spans="1:30" ht="13.5" thickTop="1">
      <c r="A5" s="10" t="s">
        <v>0</v>
      </c>
      <c r="B5" s="11">
        <v>162462</v>
      </c>
      <c r="C5" s="11">
        <v>377553</v>
      </c>
      <c r="D5" s="11">
        <v>17953</v>
      </c>
      <c r="E5" s="11">
        <v>17774</v>
      </c>
      <c r="F5" s="11">
        <v>16686</v>
      </c>
      <c r="G5" s="11">
        <v>20203</v>
      </c>
      <c r="H5" s="11">
        <f>AVERAGE(D5:G5)</f>
        <v>18154</v>
      </c>
      <c r="I5" s="21">
        <f>SUM(G5/B5)</f>
        <v>0.12435523383929781</v>
      </c>
      <c r="J5" s="21">
        <f>SUM((E5)/D5)-1</f>
        <v>-0.009970478471564626</v>
      </c>
      <c r="K5" s="21">
        <f>SUM((F5/E5)-1)</f>
        <v>-0.06121300776414984</v>
      </c>
      <c r="L5" s="21">
        <f>SUM((G5/F5)-1)</f>
        <v>0.21077550041951332</v>
      </c>
      <c r="M5" s="21">
        <f>SUM((G5/D5)-1)</f>
        <v>0.125327243357656</v>
      </c>
      <c r="N5" s="11">
        <v>27060</v>
      </c>
      <c r="O5" s="11">
        <v>27002</v>
      </c>
      <c r="P5" s="11">
        <v>25501</v>
      </c>
      <c r="Q5" s="11">
        <v>30274</v>
      </c>
      <c r="R5" s="16">
        <f>AVERAGE(N5:Q5)</f>
        <v>27459.25</v>
      </c>
      <c r="S5" s="21">
        <f>SUM(Q5/C5)</f>
        <v>0.08018476876094217</v>
      </c>
      <c r="T5" s="21">
        <f>SUM((O5/N5)-1)</f>
        <v>-0.0021433850702143875</v>
      </c>
      <c r="U5" s="21">
        <f>SUM((P5/O5)-1)</f>
        <v>-0.05558847492778318</v>
      </c>
      <c r="V5" s="21">
        <f>SUM((Q5/P5)-1)</f>
        <v>0.18716913062232843</v>
      </c>
      <c r="W5" s="21">
        <f>SUM((Q5/N5)-1)</f>
        <v>0.1187730968218772</v>
      </c>
      <c r="X5" s="11">
        <v>1945</v>
      </c>
      <c r="Y5" s="11">
        <v>1856</v>
      </c>
      <c r="Z5" s="11">
        <v>1245</v>
      </c>
      <c r="AA5" s="11">
        <v>1208</v>
      </c>
      <c r="AB5" s="16">
        <f>AVERAGE(X5:AA5)</f>
        <v>1563.5</v>
      </c>
      <c r="AC5" s="21">
        <f>SUM(AA5/G5)</f>
        <v>0.05979310003464832</v>
      </c>
      <c r="AD5" s="21">
        <f>SUM(AA5/B5)</f>
        <v>0.007435584936785217</v>
      </c>
    </row>
    <row r="6" spans="1:30" ht="12.75">
      <c r="A6" s="3"/>
      <c r="B6" s="4"/>
      <c r="C6" s="15"/>
      <c r="D6" s="4"/>
      <c r="E6" s="4"/>
      <c r="F6" s="4"/>
      <c r="G6" s="4"/>
      <c r="H6" s="4"/>
      <c r="I6" s="21"/>
      <c r="J6" s="4"/>
      <c r="K6" s="21"/>
      <c r="L6" s="21"/>
      <c r="M6" s="21"/>
      <c r="N6" s="4"/>
      <c r="O6" s="4"/>
      <c r="P6" s="4"/>
      <c r="Q6" s="4"/>
      <c r="R6" s="16"/>
      <c r="S6" s="21"/>
      <c r="T6" s="21"/>
      <c r="U6" s="21"/>
      <c r="V6" s="21"/>
      <c r="W6" s="21"/>
      <c r="X6" s="4"/>
      <c r="Y6" s="4"/>
      <c r="Z6" s="4"/>
      <c r="AA6" s="4"/>
      <c r="AB6" s="4"/>
      <c r="AC6" s="4"/>
      <c r="AD6" s="4"/>
    </row>
    <row r="7" spans="1:30" ht="12.75">
      <c r="A7" s="5" t="s">
        <v>12</v>
      </c>
      <c r="B7" s="15">
        <v>621.770590905568</v>
      </c>
      <c r="C7" s="15">
        <v>1463.8774908758787</v>
      </c>
      <c r="D7" s="4">
        <v>160</v>
      </c>
      <c r="E7" s="4">
        <v>185</v>
      </c>
      <c r="F7" s="4">
        <v>19</v>
      </c>
      <c r="G7" s="4">
        <v>40</v>
      </c>
      <c r="H7" s="16">
        <f aca="true" t="shared" si="0" ref="H7:H70">AVERAGE(D7:G7)</f>
        <v>101</v>
      </c>
      <c r="I7" s="21">
        <f aca="true" t="shared" si="1" ref="I7:I69">SUM(G7/B7)</f>
        <v>0.06433240906705257</v>
      </c>
      <c r="J7" s="21">
        <f aca="true" t="shared" si="2" ref="J7:J70">SUM((E7)/D7)-1</f>
        <v>0.15625</v>
      </c>
      <c r="K7" s="21">
        <f aca="true" t="shared" si="3" ref="K7:K69">SUM((F7/E7)-1)</f>
        <v>-0.8972972972972972</v>
      </c>
      <c r="L7" s="21">
        <f aca="true" t="shared" si="4" ref="L7:L69">SUM((G7/F7)-1)</f>
        <v>1.1052631578947367</v>
      </c>
      <c r="M7" s="21">
        <f aca="true" t="shared" si="5" ref="M7:M69">SUM((G7/D7)-1)</f>
        <v>-0.75</v>
      </c>
      <c r="N7" s="4">
        <v>171</v>
      </c>
      <c r="O7" s="4">
        <v>189</v>
      </c>
      <c r="P7" s="4">
        <v>20</v>
      </c>
      <c r="Q7" s="4">
        <v>57</v>
      </c>
      <c r="R7" s="16">
        <f aca="true" t="shared" si="6" ref="R7:R69">AVERAGE(N7:Q7)</f>
        <v>109.25</v>
      </c>
      <c r="S7" s="21">
        <f aca="true" t="shared" si="7" ref="S7:S69">SUM(Q7/C7)</f>
        <v>0.03893768457761811</v>
      </c>
      <c r="T7" s="21">
        <f aca="true" t="shared" si="8" ref="T7:T69">SUM((O7/N7)-1)</f>
        <v>0.10526315789473695</v>
      </c>
      <c r="U7" s="21">
        <f aca="true" t="shared" si="9" ref="U7:U69">SUM((P7/O7)-1)</f>
        <v>-0.8941798941798942</v>
      </c>
      <c r="V7" s="21">
        <f aca="true" t="shared" si="10" ref="V7:V69">SUM((Q7/P7)-1)</f>
        <v>1.85</v>
      </c>
      <c r="W7" s="21">
        <f aca="true" t="shared" si="11" ref="W7:W69">SUM((Q7/N7)-1)</f>
        <v>-0.6666666666666667</v>
      </c>
      <c r="X7" s="4">
        <v>4</v>
      </c>
      <c r="Y7" s="4">
        <v>9</v>
      </c>
      <c r="Z7" s="4">
        <v>2</v>
      </c>
      <c r="AA7" s="4">
        <v>1</v>
      </c>
      <c r="AB7" s="16">
        <f aca="true" t="shared" si="12" ref="AB7:AB70">AVERAGE(X7:AA7)</f>
        <v>4</v>
      </c>
      <c r="AC7" s="21">
        <f aca="true" t="shared" si="13" ref="AC7:AC70">SUM(AA7/G7)</f>
        <v>0.025</v>
      </c>
      <c r="AD7" s="21">
        <f aca="true" t="shared" si="14" ref="AD7:AD70">SUM(AA7/B7)</f>
        <v>0.0016083102266763142</v>
      </c>
    </row>
    <row r="8" spans="1:30" ht="12.75">
      <c r="A8" s="5" t="s">
        <v>13</v>
      </c>
      <c r="B8" s="15">
        <v>705.1130326952247</v>
      </c>
      <c r="C8" s="15">
        <v>1655.695204428388</v>
      </c>
      <c r="D8" s="4">
        <v>66</v>
      </c>
      <c r="E8" s="4">
        <v>69</v>
      </c>
      <c r="F8" s="4">
        <v>53</v>
      </c>
      <c r="G8" s="4">
        <v>51</v>
      </c>
      <c r="H8" s="16">
        <f t="shared" si="0"/>
        <v>59.75</v>
      </c>
      <c r="I8" s="21">
        <f t="shared" si="1"/>
        <v>0.07232882904611415</v>
      </c>
      <c r="J8" s="21">
        <f t="shared" si="2"/>
        <v>0.045454545454545414</v>
      </c>
      <c r="K8" s="21">
        <f t="shared" si="3"/>
        <v>-0.23188405797101452</v>
      </c>
      <c r="L8" s="21">
        <f t="shared" si="4"/>
        <v>-0.037735849056603765</v>
      </c>
      <c r="M8" s="21">
        <f t="shared" si="5"/>
        <v>-0.2272727272727273</v>
      </c>
      <c r="N8" s="4">
        <v>147</v>
      </c>
      <c r="O8" s="4">
        <v>127</v>
      </c>
      <c r="P8" s="4">
        <v>112</v>
      </c>
      <c r="Q8" s="4">
        <v>111</v>
      </c>
      <c r="R8" s="16">
        <f t="shared" si="6"/>
        <v>124.25</v>
      </c>
      <c r="S8" s="21">
        <f t="shared" si="7"/>
        <v>0.06704132481818816</v>
      </c>
      <c r="T8" s="21">
        <f t="shared" si="8"/>
        <v>-0.13605442176870752</v>
      </c>
      <c r="U8" s="21">
        <f t="shared" si="9"/>
        <v>-0.11811023622047245</v>
      </c>
      <c r="V8" s="21">
        <f t="shared" si="10"/>
        <v>-0.008928571428571397</v>
      </c>
      <c r="W8" s="21">
        <f t="shared" si="11"/>
        <v>-0.24489795918367352</v>
      </c>
      <c r="X8" s="4">
        <v>16</v>
      </c>
      <c r="Y8" s="4">
        <v>15</v>
      </c>
      <c r="Z8" s="4">
        <v>3</v>
      </c>
      <c r="AA8" s="4">
        <v>3</v>
      </c>
      <c r="AB8" s="16">
        <f t="shared" si="12"/>
        <v>9.25</v>
      </c>
      <c r="AC8" s="21">
        <f t="shared" si="13"/>
        <v>0.058823529411764705</v>
      </c>
      <c r="AD8" s="21">
        <f t="shared" si="14"/>
        <v>0.004254637002712597</v>
      </c>
    </row>
    <row r="9" spans="1:30" ht="12.75">
      <c r="A9" s="5" t="s">
        <v>14</v>
      </c>
      <c r="B9" s="15">
        <v>772.8662407688305</v>
      </c>
      <c r="C9" s="15">
        <v>1875.9072796991536</v>
      </c>
      <c r="D9" s="4">
        <v>17</v>
      </c>
      <c r="E9" s="4">
        <v>23</v>
      </c>
      <c r="F9" s="4">
        <v>20</v>
      </c>
      <c r="G9" s="4">
        <v>39</v>
      </c>
      <c r="H9" s="16">
        <f t="shared" si="0"/>
        <v>24.75</v>
      </c>
      <c r="I9" s="21">
        <f t="shared" si="1"/>
        <v>0.050461513186555604</v>
      </c>
      <c r="J9" s="21">
        <f t="shared" si="2"/>
        <v>0.3529411764705883</v>
      </c>
      <c r="K9" s="21">
        <f t="shared" si="3"/>
        <v>-0.13043478260869568</v>
      </c>
      <c r="L9" s="21">
        <f t="shared" si="4"/>
        <v>0.95</v>
      </c>
      <c r="M9" s="21">
        <f t="shared" si="5"/>
        <v>1.2941176470588234</v>
      </c>
      <c r="N9" s="4">
        <v>20</v>
      </c>
      <c r="O9" s="4">
        <v>35</v>
      </c>
      <c r="P9" s="4">
        <v>27</v>
      </c>
      <c r="Q9" s="4">
        <v>51</v>
      </c>
      <c r="R9" s="16">
        <f t="shared" si="6"/>
        <v>33.25</v>
      </c>
      <c r="S9" s="21">
        <f t="shared" si="7"/>
        <v>0.027186844761420758</v>
      </c>
      <c r="T9" s="21">
        <f t="shared" si="8"/>
        <v>0.75</v>
      </c>
      <c r="U9" s="21">
        <f t="shared" si="9"/>
        <v>-0.22857142857142854</v>
      </c>
      <c r="V9" s="21">
        <f t="shared" si="10"/>
        <v>0.8888888888888888</v>
      </c>
      <c r="W9" s="21">
        <f t="shared" si="11"/>
        <v>1.5499999999999998</v>
      </c>
      <c r="X9" s="4">
        <v>0</v>
      </c>
      <c r="Y9" s="4">
        <v>2</v>
      </c>
      <c r="Z9" s="4">
        <v>0</v>
      </c>
      <c r="AA9" s="4">
        <v>1</v>
      </c>
      <c r="AB9" s="16">
        <f t="shared" si="12"/>
        <v>0.75</v>
      </c>
      <c r="AC9" s="21">
        <f t="shared" si="13"/>
        <v>0.02564102564102564</v>
      </c>
      <c r="AD9" s="21">
        <f t="shared" si="14"/>
        <v>0.0012938849535014257</v>
      </c>
    </row>
    <row r="10" spans="1:30" ht="12.75">
      <c r="A10" s="5" t="s">
        <v>15</v>
      </c>
      <c r="B10" s="15">
        <v>266.2161449971767</v>
      </c>
      <c r="C10" s="15">
        <v>645.8109652155586</v>
      </c>
      <c r="D10" s="4">
        <v>45</v>
      </c>
      <c r="E10" s="4">
        <v>40</v>
      </c>
      <c r="F10" s="4">
        <v>34</v>
      </c>
      <c r="G10" s="4">
        <v>44</v>
      </c>
      <c r="H10" s="16">
        <f t="shared" si="0"/>
        <v>40.75</v>
      </c>
      <c r="I10" s="21">
        <f t="shared" si="1"/>
        <v>0.16527923203330375</v>
      </c>
      <c r="J10" s="21">
        <f t="shared" si="2"/>
        <v>-0.11111111111111116</v>
      </c>
      <c r="K10" s="21">
        <f t="shared" si="3"/>
        <v>-0.15000000000000002</v>
      </c>
      <c r="L10" s="21">
        <f t="shared" si="4"/>
        <v>0.2941176470588236</v>
      </c>
      <c r="M10" s="21">
        <f t="shared" si="5"/>
        <v>-0.022222222222222254</v>
      </c>
      <c r="N10" s="4">
        <v>73</v>
      </c>
      <c r="O10" s="4">
        <v>72</v>
      </c>
      <c r="P10" s="4">
        <v>55</v>
      </c>
      <c r="Q10" s="4">
        <v>71</v>
      </c>
      <c r="R10" s="16">
        <f t="shared" si="6"/>
        <v>67.75</v>
      </c>
      <c r="S10" s="21">
        <f t="shared" si="7"/>
        <v>0.10993929156390468</v>
      </c>
      <c r="T10" s="21">
        <f t="shared" si="8"/>
        <v>-0.013698630136986356</v>
      </c>
      <c r="U10" s="21">
        <f t="shared" si="9"/>
        <v>-0.23611111111111116</v>
      </c>
      <c r="V10" s="21">
        <f t="shared" si="10"/>
        <v>0.290909090909091</v>
      </c>
      <c r="W10" s="21">
        <f t="shared" si="11"/>
        <v>-0.0273972602739726</v>
      </c>
      <c r="X10" s="4">
        <v>0</v>
      </c>
      <c r="Y10" s="4">
        <v>0</v>
      </c>
      <c r="Z10" s="4">
        <v>1</v>
      </c>
      <c r="AA10" s="4">
        <v>0</v>
      </c>
      <c r="AB10" s="16">
        <f t="shared" si="12"/>
        <v>0.25</v>
      </c>
      <c r="AC10" s="21">
        <f t="shared" si="13"/>
        <v>0</v>
      </c>
      <c r="AD10" s="21">
        <f t="shared" si="14"/>
        <v>0</v>
      </c>
    </row>
    <row r="11" spans="1:30" ht="12.75">
      <c r="A11" s="5" t="s">
        <v>16</v>
      </c>
      <c r="B11" s="15">
        <v>1474.3817579911204</v>
      </c>
      <c r="C11" s="15">
        <v>3494.069520812611</v>
      </c>
      <c r="D11" s="4">
        <v>182</v>
      </c>
      <c r="E11" s="4">
        <v>87</v>
      </c>
      <c r="F11" s="4">
        <v>52</v>
      </c>
      <c r="G11" s="4">
        <v>35</v>
      </c>
      <c r="H11" s="16">
        <f t="shared" si="0"/>
        <v>89</v>
      </c>
      <c r="I11" s="21">
        <f t="shared" si="1"/>
        <v>0.023738763593825467</v>
      </c>
      <c r="J11" s="21">
        <f t="shared" si="2"/>
        <v>-0.5219780219780219</v>
      </c>
      <c r="K11" s="21">
        <f t="shared" si="3"/>
        <v>-0.4022988505747126</v>
      </c>
      <c r="L11" s="21">
        <f t="shared" si="4"/>
        <v>-0.32692307692307687</v>
      </c>
      <c r="M11" s="21">
        <f t="shared" si="5"/>
        <v>-0.8076923076923077</v>
      </c>
      <c r="N11" s="4">
        <v>276</v>
      </c>
      <c r="O11" s="4">
        <v>125</v>
      </c>
      <c r="P11" s="4">
        <v>75</v>
      </c>
      <c r="Q11" s="4">
        <v>62</v>
      </c>
      <c r="R11" s="16">
        <f t="shared" si="6"/>
        <v>134.5</v>
      </c>
      <c r="S11" s="21">
        <f t="shared" si="7"/>
        <v>0.017744352146027348</v>
      </c>
      <c r="T11" s="21">
        <f t="shared" si="8"/>
        <v>-0.5471014492753623</v>
      </c>
      <c r="U11" s="21">
        <f t="shared" si="9"/>
        <v>-0.4</v>
      </c>
      <c r="V11" s="21">
        <f t="shared" si="10"/>
        <v>-0.17333333333333334</v>
      </c>
      <c r="W11" s="21">
        <f t="shared" si="11"/>
        <v>-0.7753623188405797</v>
      </c>
      <c r="X11" s="4">
        <v>14</v>
      </c>
      <c r="Y11" s="4">
        <v>9</v>
      </c>
      <c r="Z11" s="4">
        <v>6</v>
      </c>
      <c r="AA11" s="4">
        <v>1</v>
      </c>
      <c r="AB11" s="16">
        <f t="shared" si="12"/>
        <v>7.5</v>
      </c>
      <c r="AC11" s="21">
        <f t="shared" si="13"/>
        <v>0.02857142857142857</v>
      </c>
      <c r="AD11" s="21">
        <f t="shared" si="14"/>
        <v>0.0006782503883950133</v>
      </c>
    </row>
    <row r="12" spans="1:30" ht="12.75">
      <c r="A12" s="5" t="s">
        <v>17</v>
      </c>
      <c r="B12" s="15">
        <v>467.6770114815266</v>
      </c>
      <c r="C12" s="15">
        <v>1072.8623967874219</v>
      </c>
      <c r="D12" s="4">
        <v>83</v>
      </c>
      <c r="E12" s="4">
        <v>80</v>
      </c>
      <c r="F12" s="4">
        <v>89</v>
      </c>
      <c r="G12" s="4">
        <v>72</v>
      </c>
      <c r="H12" s="16">
        <f t="shared" si="0"/>
        <v>81</v>
      </c>
      <c r="I12" s="21">
        <f t="shared" si="1"/>
        <v>0.15395240354430811</v>
      </c>
      <c r="J12" s="21">
        <f t="shared" si="2"/>
        <v>-0.03614457831325302</v>
      </c>
      <c r="K12" s="21">
        <f t="shared" si="3"/>
        <v>0.11250000000000004</v>
      </c>
      <c r="L12" s="21">
        <f t="shared" si="4"/>
        <v>-0.1910112359550562</v>
      </c>
      <c r="M12" s="21">
        <f t="shared" si="5"/>
        <v>-0.1325301204819277</v>
      </c>
      <c r="N12" s="4">
        <v>91</v>
      </c>
      <c r="O12" s="4">
        <v>86</v>
      </c>
      <c r="P12" s="4">
        <v>91</v>
      </c>
      <c r="Q12" s="4">
        <v>78</v>
      </c>
      <c r="R12" s="16">
        <f t="shared" si="6"/>
        <v>86.5</v>
      </c>
      <c r="S12" s="21">
        <f t="shared" si="7"/>
        <v>0.07270270654798149</v>
      </c>
      <c r="T12" s="21">
        <f t="shared" si="8"/>
        <v>-0.05494505494505497</v>
      </c>
      <c r="U12" s="21">
        <f t="shared" si="9"/>
        <v>0.058139534883721034</v>
      </c>
      <c r="V12" s="21">
        <f t="shared" si="10"/>
        <v>-0.1428571428571429</v>
      </c>
      <c r="W12" s="21">
        <f t="shared" si="11"/>
        <v>-0.1428571428571429</v>
      </c>
      <c r="X12" s="4">
        <v>5</v>
      </c>
      <c r="Y12" s="4">
        <v>6</v>
      </c>
      <c r="Z12" s="4">
        <v>2</v>
      </c>
      <c r="AA12" s="4">
        <v>3</v>
      </c>
      <c r="AB12" s="16">
        <f t="shared" si="12"/>
        <v>4</v>
      </c>
      <c r="AC12" s="21">
        <f t="shared" si="13"/>
        <v>0.041666666666666664</v>
      </c>
      <c r="AD12" s="21">
        <f t="shared" si="14"/>
        <v>0.006414683481012837</v>
      </c>
    </row>
    <row r="13" spans="1:30" ht="12.75">
      <c r="A13" s="5" t="s">
        <v>18</v>
      </c>
      <c r="B13" s="15">
        <v>1060.0678926914602</v>
      </c>
      <c r="C13" s="15">
        <v>2509.8129619837523</v>
      </c>
      <c r="D13" s="4">
        <v>250</v>
      </c>
      <c r="E13" s="4">
        <v>201</v>
      </c>
      <c r="F13" s="4">
        <v>96</v>
      </c>
      <c r="G13" s="4">
        <v>451</v>
      </c>
      <c r="H13" s="16">
        <f t="shared" si="0"/>
        <v>249.5</v>
      </c>
      <c r="I13" s="21">
        <f t="shared" si="1"/>
        <v>0.4254444485201162</v>
      </c>
      <c r="J13" s="21">
        <f t="shared" si="2"/>
        <v>-0.19599999999999995</v>
      </c>
      <c r="K13" s="21">
        <f t="shared" si="3"/>
        <v>-0.5223880597014925</v>
      </c>
      <c r="L13" s="21">
        <f t="shared" si="4"/>
        <v>3.697916666666667</v>
      </c>
      <c r="M13" s="21">
        <f t="shared" si="5"/>
        <v>0.804</v>
      </c>
      <c r="N13" s="4">
        <v>371</v>
      </c>
      <c r="O13" s="4">
        <v>318</v>
      </c>
      <c r="P13" s="4">
        <v>190</v>
      </c>
      <c r="Q13" s="4">
        <v>635</v>
      </c>
      <c r="R13" s="16">
        <f t="shared" si="6"/>
        <v>378.5</v>
      </c>
      <c r="S13" s="21">
        <f t="shared" si="7"/>
        <v>0.2530069011589202</v>
      </c>
      <c r="T13" s="21">
        <f t="shared" si="8"/>
        <v>-0.1428571428571429</v>
      </c>
      <c r="U13" s="21">
        <f t="shared" si="9"/>
        <v>-0.4025157232704403</v>
      </c>
      <c r="V13" s="21">
        <f t="shared" si="10"/>
        <v>2.3421052631578947</v>
      </c>
      <c r="W13" s="21">
        <f t="shared" si="11"/>
        <v>0.7115902964959568</v>
      </c>
      <c r="X13" s="4">
        <v>15</v>
      </c>
      <c r="Y13" s="4">
        <v>6</v>
      </c>
      <c r="Z13" s="4">
        <v>1</v>
      </c>
      <c r="AA13" s="4">
        <v>16</v>
      </c>
      <c r="AB13" s="16">
        <f t="shared" si="12"/>
        <v>9.5</v>
      </c>
      <c r="AC13" s="21">
        <f t="shared" si="13"/>
        <v>0.03547671840354767</v>
      </c>
      <c r="AD13" s="21">
        <f t="shared" si="14"/>
        <v>0.015093372896500796</v>
      </c>
    </row>
    <row r="14" spans="1:30" ht="12.75">
      <c r="A14" s="5" t="s">
        <v>19</v>
      </c>
      <c r="B14" s="15">
        <v>4466.315459648579</v>
      </c>
      <c r="C14" s="15">
        <v>10396.937907904614</v>
      </c>
      <c r="D14" s="4">
        <v>98</v>
      </c>
      <c r="E14" s="4">
        <v>70</v>
      </c>
      <c r="F14" s="4">
        <v>97</v>
      </c>
      <c r="G14" s="4">
        <v>235</v>
      </c>
      <c r="H14" s="16">
        <f t="shared" si="0"/>
        <v>125</v>
      </c>
      <c r="I14" s="21">
        <f t="shared" si="1"/>
        <v>0.052616077418429906</v>
      </c>
      <c r="J14" s="21">
        <f t="shared" si="2"/>
        <v>-0.2857142857142857</v>
      </c>
      <c r="K14" s="21">
        <f t="shared" si="3"/>
        <v>0.3857142857142857</v>
      </c>
      <c r="L14" s="21">
        <f t="shared" si="4"/>
        <v>1.4226804123711339</v>
      </c>
      <c r="M14" s="21">
        <f t="shared" si="5"/>
        <v>1.3979591836734695</v>
      </c>
      <c r="N14" s="4">
        <v>164</v>
      </c>
      <c r="O14" s="4">
        <v>93</v>
      </c>
      <c r="P14" s="4">
        <v>116</v>
      </c>
      <c r="Q14" s="4">
        <v>293</v>
      </c>
      <c r="R14" s="16">
        <f t="shared" si="6"/>
        <v>166.5</v>
      </c>
      <c r="S14" s="21">
        <f t="shared" si="7"/>
        <v>0.02818137441960071</v>
      </c>
      <c r="T14" s="21">
        <f t="shared" si="8"/>
        <v>-0.43292682926829273</v>
      </c>
      <c r="U14" s="21">
        <f t="shared" si="9"/>
        <v>0.24731182795698925</v>
      </c>
      <c r="V14" s="21">
        <f t="shared" si="10"/>
        <v>1.5258620689655173</v>
      </c>
      <c r="W14" s="21">
        <f t="shared" si="11"/>
        <v>0.7865853658536586</v>
      </c>
      <c r="X14" s="4">
        <v>5</v>
      </c>
      <c r="Y14" s="4">
        <v>1</v>
      </c>
      <c r="Z14" s="4">
        <v>3</v>
      </c>
      <c r="AA14" s="4">
        <v>4</v>
      </c>
      <c r="AB14" s="16">
        <f t="shared" si="12"/>
        <v>3.25</v>
      </c>
      <c r="AC14" s="21">
        <f t="shared" si="13"/>
        <v>0.01702127659574468</v>
      </c>
      <c r="AD14" s="21">
        <f t="shared" si="14"/>
        <v>0.0008955928071222111</v>
      </c>
    </row>
    <row r="15" spans="1:30" ht="12.75">
      <c r="A15" s="5" t="s">
        <v>20</v>
      </c>
      <c r="B15" s="15">
        <v>742.8869451610403</v>
      </c>
      <c r="C15" s="15">
        <v>1770.3304318565874</v>
      </c>
      <c r="D15" s="4">
        <v>25</v>
      </c>
      <c r="E15" s="4">
        <v>41</v>
      </c>
      <c r="F15" s="4">
        <v>44</v>
      </c>
      <c r="G15" s="4">
        <v>70</v>
      </c>
      <c r="H15" s="16">
        <f t="shared" si="0"/>
        <v>45</v>
      </c>
      <c r="I15" s="21">
        <f t="shared" si="1"/>
        <v>0.09422698898662926</v>
      </c>
      <c r="J15" s="21">
        <f t="shared" si="2"/>
        <v>0.6399999999999999</v>
      </c>
      <c r="K15" s="21">
        <f t="shared" si="3"/>
        <v>0.07317073170731714</v>
      </c>
      <c r="L15" s="21">
        <f t="shared" si="4"/>
        <v>0.5909090909090908</v>
      </c>
      <c r="M15" s="21">
        <f t="shared" si="5"/>
        <v>1.7999999999999998</v>
      </c>
      <c r="N15" s="4">
        <v>49</v>
      </c>
      <c r="O15" s="4">
        <v>54</v>
      </c>
      <c r="P15" s="4">
        <v>69</v>
      </c>
      <c r="Q15" s="4">
        <v>92</v>
      </c>
      <c r="R15" s="16">
        <f t="shared" si="6"/>
        <v>66</v>
      </c>
      <c r="S15" s="21">
        <f t="shared" si="7"/>
        <v>0.051967699557374396</v>
      </c>
      <c r="T15" s="21">
        <f t="shared" si="8"/>
        <v>0.1020408163265305</v>
      </c>
      <c r="U15" s="21">
        <f t="shared" si="9"/>
        <v>0.2777777777777777</v>
      </c>
      <c r="V15" s="21">
        <f t="shared" si="10"/>
        <v>0.33333333333333326</v>
      </c>
      <c r="W15" s="21">
        <f t="shared" si="11"/>
        <v>0.8775510204081634</v>
      </c>
      <c r="X15" s="4">
        <v>9</v>
      </c>
      <c r="Y15" s="4">
        <v>7</v>
      </c>
      <c r="Z15" s="4">
        <v>9</v>
      </c>
      <c r="AA15" s="4">
        <v>5</v>
      </c>
      <c r="AB15" s="16">
        <f t="shared" si="12"/>
        <v>7.5</v>
      </c>
      <c r="AC15" s="21">
        <f t="shared" si="13"/>
        <v>0.07142857142857142</v>
      </c>
      <c r="AD15" s="21">
        <f t="shared" si="14"/>
        <v>0.006730499213330661</v>
      </c>
    </row>
    <row r="16" spans="1:30" ht="12.75">
      <c r="A16" s="5" t="s">
        <v>22</v>
      </c>
      <c r="B16" s="15">
        <v>1588.902667212879</v>
      </c>
      <c r="C16" s="15">
        <v>3767.449387472868</v>
      </c>
      <c r="D16" s="4">
        <v>122</v>
      </c>
      <c r="E16" s="4">
        <v>84</v>
      </c>
      <c r="F16" s="4">
        <v>43</v>
      </c>
      <c r="G16" s="4">
        <v>36</v>
      </c>
      <c r="H16" s="16">
        <f t="shared" si="0"/>
        <v>71.25</v>
      </c>
      <c r="I16" s="21">
        <f t="shared" si="1"/>
        <v>0.022657146181992514</v>
      </c>
      <c r="J16" s="21">
        <f t="shared" si="2"/>
        <v>-0.3114754098360656</v>
      </c>
      <c r="K16" s="21">
        <f t="shared" si="3"/>
        <v>-0.48809523809523814</v>
      </c>
      <c r="L16" s="21">
        <f t="shared" si="4"/>
        <v>-0.16279069767441856</v>
      </c>
      <c r="M16" s="21">
        <f t="shared" si="5"/>
        <v>-0.7049180327868853</v>
      </c>
      <c r="N16" s="4">
        <v>162</v>
      </c>
      <c r="O16" s="4">
        <v>111</v>
      </c>
      <c r="P16" s="4">
        <v>63</v>
      </c>
      <c r="Q16" s="4">
        <v>53</v>
      </c>
      <c r="R16" s="16">
        <f t="shared" si="6"/>
        <v>97.25</v>
      </c>
      <c r="S16" s="21">
        <f t="shared" si="7"/>
        <v>0.014067873128231028</v>
      </c>
      <c r="T16" s="21">
        <f t="shared" si="8"/>
        <v>-0.31481481481481477</v>
      </c>
      <c r="U16" s="21">
        <f t="shared" si="9"/>
        <v>-0.43243243243243246</v>
      </c>
      <c r="V16" s="21">
        <f t="shared" si="10"/>
        <v>-0.15873015873015872</v>
      </c>
      <c r="W16" s="21">
        <f t="shared" si="11"/>
        <v>-0.6728395061728395</v>
      </c>
      <c r="X16" s="4">
        <v>12</v>
      </c>
      <c r="Y16" s="4">
        <v>5</v>
      </c>
      <c r="Z16" s="4">
        <v>3</v>
      </c>
      <c r="AA16" s="4">
        <v>4</v>
      </c>
      <c r="AB16" s="16">
        <f t="shared" si="12"/>
        <v>6</v>
      </c>
      <c r="AC16" s="21">
        <f t="shared" si="13"/>
        <v>0.1111111111111111</v>
      </c>
      <c r="AD16" s="21">
        <f t="shared" si="14"/>
        <v>0.002517460686888057</v>
      </c>
    </row>
    <row r="17" spans="1:30" ht="12.75">
      <c r="A17" s="5" t="s">
        <v>21</v>
      </c>
      <c r="B17" s="15">
        <v>905.3747273552631</v>
      </c>
      <c r="C17" s="15">
        <v>2184.0170908566506</v>
      </c>
      <c r="D17" s="4">
        <v>79</v>
      </c>
      <c r="E17" s="4">
        <v>76</v>
      </c>
      <c r="F17" s="4">
        <v>207</v>
      </c>
      <c r="G17" s="4">
        <v>312</v>
      </c>
      <c r="H17" s="16">
        <f t="shared" si="0"/>
        <v>168.5</v>
      </c>
      <c r="I17" s="21">
        <f t="shared" si="1"/>
        <v>0.3446086913773254</v>
      </c>
      <c r="J17" s="21">
        <f t="shared" si="2"/>
        <v>-0.03797468354430378</v>
      </c>
      <c r="K17" s="21">
        <f t="shared" si="3"/>
        <v>1.723684210526316</v>
      </c>
      <c r="L17" s="21">
        <f t="shared" si="4"/>
        <v>0.5072463768115942</v>
      </c>
      <c r="M17" s="21">
        <f t="shared" si="5"/>
        <v>2.949367088607595</v>
      </c>
      <c r="N17" s="4">
        <v>83</v>
      </c>
      <c r="O17" s="4">
        <v>88</v>
      </c>
      <c r="P17" s="4">
        <v>256</v>
      </c>
      <c r="Q17" s="4">
        <v>349</v>
      </c>
      <c r="R17" s="16">
        <f t="shared" si="6"/>
        <v>194</v>
      </c>
      <c r="S17" s="21">
        <f t="shared" si="7"/>
        <v>0.15979728430747286</v>
      </c>
      <c r="T17" s="21">
        <f t="shared" si="8"/>
        <v>0.06024096385542177</v>
      </c>
      <c r="U17" s="21">
        <f t="shared" si="9"/>
        <v>1.9090909090909092</v>
      </c>
      <c r="V17" s="21">
        <f t="shared" si="10"/>
        <v>0.36328125</v>
      </c>
      <c r="W17" s="21">
        <f t="shared" si="11"/>
        <v>3.2048192771084336</v>
      </c>
      <c r="X17" s="4">
        <v>6</v>
      </c>
      <c r="Y17" s="4">
        <v>5</v>
      </c>
      <c r="Z17" s="4">
        <v>23</v>
      </c>
      <c r="AA17" s="4">
        <v>45</v>
      </c>
      <c r="AB17" s="16">
        <f t="shared" si="12"/>
        <v>19.75</v>
      </c>
      <c r="AC17" s="21">
        <f t="shared" si="13"/>
        <v>0.14423076923076922</v>
      </c>
      <c r="AD17" s="21">
        <f t="shared" si="14"/>
        <v>0.0497031766409604</v>
      </c>
    </row>
    <row r="18" spans="1:30" ht="12.75">
      <c r="A18" s="5" t="s">
        <v>23</v>
      </c>
      <c r="B18" s="15">
        <v>323.176806651978</v>
      </c>
      <c r="C18" s="15">
        <v>764.06652566032</v>
      </c>
      <c r="D18" s="4">
        <v>34</v>
      </c>
      <c r="E18" s="4">
        <v>57</v>
      </c>
      <c r="F18" s="4">
        <v>49</v>
      </c>
      <c r="G18" s="4">
        <v>71</v>
      </c>
      <c r="H18" s="16">
        <f t="shared" si="0"/>
        <v>52.75</v>
      </c>
      <c r="I18" s="21">
        <f t="shared" si="1"/>
        <v>0.2196939834127959</v>
      </c>
      <c r="J18" s="21">
        <f t="shared" si="2"/>
        <v>0.6764705882352942</v>
      </c>
      <c r="K18" s="21">
        <f t="shared" si="3"/>
        <v>-0.14035087719298245</v>
      </c>
      <c r="L18" s="21">
        <f t="shared" si="4"/>
        <v>0.44897959183673475</v>
      </c>
      <c r="M18" s="21">
        <f t="shared" si="5"/>
        <v>1.0882352941176472</v>
      </c>
      <c r="N18" s="4">
        <v>52</v>
      </c>
      <c r="O18" s="4">
        <v>71</v>
      </c>
      <c r="P18" s="4">
        <v>64</v>
      </c>
      <c r="Q18" s="4">
        <v>80</v>
      </c>
      <c r="R18" s="16">
        <f t="shared" si="6"/>
        <v>66.75</v>
      </c>
      <c r="S18" s="21">
        <f t="shared" si="7"/>
        <v>0.10470292482825702</v>
      </c>
      <c r="T18" s="21">
        <f t="shared" si="8"/>
        <v>0.3653846153846154</v>
      </c>
      <c r="U18" s="21">
        <f t="shared" si="9"/>
        <v>-0.09859154929577463</v>
      </c>
      <c r="V18" s="21">
        <f t="shared" si="10"/>
        <v>0.25</v>
      </c>
      <c r="W18" s="21">
        <f t="shared" si="11"/>
        <v>0.5384615384615385</v>
      </c>
      <c r="X18" s="4">
        <v>2</v>
      </c>
      <c r="Y18" s="4">
        <v>6</v>
      </c>
      <c r="Z18" s="4">
        <v>2</v>
      </c>
      <c r="AA18" s="4">
        <v>7</v>
      </c>
      <c r="AB18" s="16">
        <f t="shared" si="12"/>
        <v>4.25</v>
      </c>
      <c r="AC18" s="21">
        <f t="shared" si="13"/>
        <v>0.09859154929577464</v>
      </c>
      <c r="AD18" s="21">
        <f t="shared" si="14"/>
        <v>0.021659970195627765</v>
      </c>
    </row>
    <row r="19" spans="1:30" ht="12.75">
      <c r="A19" s="5" t="s">
        <v>24</v>
      </c>
      <c r="B19" s="15">
        <v>481.46748746111007</v>
      </c>
      <c r="C19" s="15">
        <v>1212.5343610526666</v>
      </c>
      <c r="D19" s="4">
        <v>77</v>
      </c>
      <c r="E19" s="4">
        <v>53</v>
      </c>
      <c r="F19" s="4">
        <v>37</v>
      </c>
      <c r="G19" s="4">
        <v>40</v>
      </c>
      <c r="H19" s="16">
        <f t="shared" si="0"/>
        <v>51.75</v>
      </c>
      <c r="I19" s="21">
        <f t="shared" si="1"/>
        <v>0.08307933773665443</v>
      </c>
      <c r="J19" s="21">
        <f t="shared" si="2"/>
        <v>-0.3116883116883117</v>
      </c>
      <c r="K19" s="21">
        <f t="shared" si="3"/>
        <v>-0.30188679245283023</v>
      </c>
      <c r="L19" s="21">
        <f t="shared" si="4"/>
        <v>0.08108108108108114</v>
      </c>
      <c r="M19" s="21">
        <f t="shared" si="5"/>
        <v>-0.48051948051948057</v>
      </c>
      <c r="N19" s="4">
        <v>89</v>
      </c>
      <c r="O19" s="4">
        <v>68</v>
      </c>
      <c r="P19" s="4">
        <v>48</v>
      </c>
      <c r="Q19" s="4">
        <v>45</v>
      </c>
      <c r="R19" s="16">
        <f t="shared" si="6"/>
        <v>62.5</v>
      </c>
      <c r="S19" s="21">
        <f t="shared" si="7"/>
        <v>0.03711235033449532</v>
      </c>
      <c r="T19" s="21">
        <f t="shared" si="8"/>
        <v>-0.2359550561797753</v>
      </c>
      <c r="U19" s="21">
        <f t="shared" si="9"/>
        <v>-0.2941176470588235</v>
      </c>
      <c r="V19" s="21">
        <f t="shared" si="10"/>
        <v>-0.0625</v>
      </c>
      <c r="W19" s="21">
        <f t="shared" si="11"/>
        <v>-0.4943820224719101</v>
      </c>
      <c r="X19" s="4">
        <v>11</v>
      </c>
      <c r="Y19" s="4">
        <v>5</v>
      </c>
      <c r="Z19" s="4">
        <v>4</v>
      </c>
      <c r="AA19" s="4">
        <v>1</v>
      </c>
      <c r="AB19" s="16">
        <f t="shared" si="12"/>
        <v>5.25</v>
      </c>
      <c r="AC19" s="21">
        <f t="shared" si="13"/>
        <v>0.025</v>
      </c>
      <c r="AD19" s="21">
        <f t="shared" si="14"/>
        <v>0.002076983443416361</v>
      </c>
    </row>
    <row r="20" spans="1:30" ht="12.75">
      <c r="A20" s="5" t="s">
        <v>25</v>
      </c>
      <c r="B20" s="15">
        <v>648.7519569525791</v>
      </c>
      <c r="C20" s="15">
        <v>1569.9726072985575</v>
      </c>
      <c r="D20" s="4">
        <v>13</v>
      </c>
      <c r="E20" s="4">
        <v>8</v>
      </c>
      <c r="F20" s="4">
        <v>70</v>
      </c>
      <c r="G20" s="4">
        <v>7</v>
      </c>
      <c r="H20" s="16">
        <f t="shared" si="0"/>
        <v>24.5</v>
      </c>
      <c r="I20" s="21">
        <f t="shared" si="1"/>
        <v>0.010789948184328435</v>
      </c>
      <c r="J20" s="21">
        <f t="shared" si="2"/>
        <v>-0.3846153846153846</v>
      </c>
      <c r="K20" s="21">
        <f t="shared" si="3"/>
        <v>7.75</v>
      </c>
      <c r="L20" s="21">
        <f t="shared" si="4"/>
        <v>-0.9</v>
      </c>
      <c r="M20" s="21">
        <f t="shared" si="5"/>
        <v>-0.46153846153846156</v>
      </c>
      <c r="N20" s="4">
        <v>19</v>
      </c>
      <c r="O20" s="4">
        <v>17</v>
      </c>
      <c r="P20" s="4">
        <v>74</v>
      </c>
      <c r="Q20" s="4">
        <v>11</v>
      </c>
      <c r="R20" s="16">
        <f t="shared" si="6"/>
        <v>30.25</v>
      </c>
      <c r="S20" s="21">
        <f t="shared" si="7"/>
        <v>0.007006491673079338</v>
      </c>
      <c r="T20" s="21">
        <f t="shared" si="8"/>
        <v>-0.10526315789473684</v>
      </c>
      <c r="U20" s="21">
        <f t="shared" si="9"/>
        <v>3.352941176470588</v>
      </c>
      <c r="V20" s="21">
        <f t="shared" si="10"/>
        <v>-0.8513513513513513</v>
      </c>
      <c r="W20" s="21">
        <f t="shared" si="11"/>
        <v>-0.42105263157894735</v>
      </c>
      <c r="X20" s="4">
        <v>1</v>
      </c>
      <c r="Y20" s="4">
        <v>0</v>
      </c>
      <c r="Z20" s="4">
        <v>6</v>
      </c>
      <c r="AA20" s="4">
        <v>0</v>
      </c>
      <c r="AB20" s="16">
        <f t="shared" si="12"/>
        <v>1.75</v>
      </c>
      <c r="AC20" s="21">
        <f t="shared" si="13"/>
        <v>0</v>
      </c>
      <c r="AD20" s="21">
        <f t="shared" si="14"/>
        <v>0</v>
      </c>
    </row>
    <row r="21" spans="1:30" ht="12.75">
      <c r="A21" s="5" t="s">
        <v>26</v>
      </c>
      <c r="B21" s="15">
        <v>2403.7399218326154</v>
      </c>
      <c r="C21" s="15">
        <v>5883.240507031212</v>
      </c>
      <c r="D21" s="4">
        <v>50</v>
      </c>
      <c r="E21" s="4">
        <v>41</v>
      </c>
      <c r="F21" s="4">
        <v>64</v>
      </c>
      <c r="G21" s="4">
        <v>75</v>
      </c>
      <c r="H21" s="16">
        <f t="shared" si="0"/>
        <v>57.5</v>
      </c>
      <c r="I21" s="21">
        <f t="shared" si="1"/>
        <v>0.031201378867485745</v>
      </c>
      <c r="J21" s="21">
        <f t="shared" si="2"/>
        <v>-0.18000000000000005</v>
      </c>
      <c r="K21" s="21">
        <f t="shared" si="3"/>
        <v>0.5609756097560976</v>
      </c>
      <c r="L21" s="21">
        <f t="shared" si="4"/>
        <v>0.171875</v>
      </c>
      <c r="M21" s="21">
        <f t="shared" si="5"/>
        <v>0.5</v>
      </c>
      <c r="N21" s="4">
        <v>85</v>
      </c>
      <c r="O21" s="4">
        <v>84</v>
      </c>
      <c r="P21" s="4">
        <v>109</v>
      </c>
      <c r="Q21" s="4">
        <v>119</v>
      </c>
      <c r="R21" s="16">
        <f t="shared" si="6"/>
        <v>99.25</v>
      </c>
      <c r="S21" s="21">
        <f t="shared" si="7"/>
        <v>0.020226948032768685</v>
      </c>
      <c r="T21" s="21">
        <f t="shared" si="8"/>
        <v>-0.0117647058823529</v>
      </c>
      <c r="U21" s="21">
        <f t="shared" si="9"/>
        <v>0.29761904761904767</v>
      </c>
      <c r="V21" s="21">
        <f t="shared" si="10"/>
        <v>0.09174311926605494</v>
      </c>
      <c r="W21" s="21">
        <f t="shared" si="11"/>
        <v>0.3999999999999999</v>
      </c>
      <c r="X21" s="4">
        <v>5</v>
      </c>
      <c r="Y21" s="4">
        <v>2</v>
      </c>
      <c r="Z21" s="4">
        <v>2</v>
      </c>
      <c r="AA21" s="4">
        <v>2</v>
      </c>
      <c r="AB21" s="16">
        <f t="shared" si="12"/>
        <v>2.75</v>
      </c>
      <c r="AC21" s="21">
        <f t="shared" si="13"/>
        <v>0.02666666666666667</v>
      </c>
      <c r="AD21" s="21">
        <f t="shared" si="14"/>
        <v>0.0008320367697996199</v>
      </c>
    </row>
    <row r="22" spans="1:30" ht="12.75">
      <c r="A22" s="5" t="s">
        <v>27</v>
      </c>
      <c r="B22" s="15">
        <v>487.4633465826681</v>
      </c>
      <c r="C22" s="15">
        <v>1133.847901729423</v>
      </c>
      <c r="D22" s="4">
        <v>3</v>
      </c>
      <c r="E22" s="4">
        <v>5</v>
      </c>
      <c r="F22" s="4">
        <v>4</v>
      </c>
      <c r="G22" s="4">
        <v>2</v>
      </c>
      <c r="H22" s="16">
        <f t="shared" si="0"/>
        <v>3.5</v>
      </c>
      <c r="I22" s="21">
        <f t="shared" si="1"/>
        <v>0.004102872583181643</v>
      </c>
      <c r="J22" s="21">
        <f t="shared" si="2"/>
        <v>0.6666666666666667</v>
      </c>
      <c r="K22" s="21">
        <f t="shared" si="3"/>
        <v>-0.19999999999999996</v>
      </c>
      <c r="L22" s="21">
        <f t="shared" si="4"/>
        <v>-0.5</v>
      </c>
      <c r="M22" s="21">
        <f t="shared" si="5"/>
        <v>-0.33333333333333337</v>
      </c>
      <c r="N22" s="4">
        <v>16</v>
      </c>
      <c r="O22" s="4">
        <v>9</v>
      </c>
      <c r="P22" s="4">
        <v>5</v>
      </c>
      <c r="Q22" s="4">
        <v>5</v>
      </c>
      <c r="R22" s="16">
        <f t="shared" si="6"/>
        <v>8.75</v>
      </c>
      <c r="S22" s="21">
        <f t="shared" si="7"/>
        <v>0.00440976253726241</v>
      </c>
      <c r="T22" s="21">
        <f t="shared" si="8"/>
        <v>-0.4375</v>
      </c>
      <c r="U22" s="21">
        <f t="shared" si="9"/>
        <v>-0.4444444444444444</v>
      </c>
      <c r="V22" s="21">
        <f t="shared" si="10"/>
        <v>0</v>
      </c>
      <c r="W22" s="21">
        <f t="shared" si="11"/>
        <v>-0.6875</v>
      </c>
      <c r="X22" s="4">
        <v>0</v>
      </c>
      <c r="Y22" s="4">
        <v>0</v>
      </c>
      <c r="Z22" s="4">
        <v>0</v>
      </c>
      <c r="AA22" s="4">
        <v>0</v>
      </c>
      <c r="AB22" s="16">
        <f t="shared" si="12"/>
        <v>0</v>
      </c>
      <c r="AC22" s="21">
        <f t="shared" si="13"/>
        <v>0</v>
      </c>
      <c r="AD22" s="21">
        <f t="shared" si="14"/>
        <v>0</v>
      </c>
    </row>
    <row r="23" spans="1:30" ht="12.75">
      <c r="A23" s="5" t="s">
        <v>28</v>
      </c>
      <c r="B23" s="15">
        <v>409.5171780024137</v>
      </c>
      <c r="C23" s="15">
        <v>984.9281237404645</v>
      </c>
      <c r="D23" s="4">
        <v>163</v>
      </c>
      <c r="E23" s="4">
        <v>126</v>
      </c>
      <c r="F23" s="4">
        <v>97</v>
      </c>
      <c r="G23" s="4">
        <v>86</v>
      </c>
      <c r="H23" s="16">
        <f t="shared" si="0"/>
        <v>118</v>
      </c>
      <c r="I23" s="21">
        <f t="shared" si="1"/>
        <v>0.21000340063755057</v>
      </c>
      <c r="J23" s="21">
        <f t="shared" si="2"/>
        <v>-0.22699386503067487</v>
      </c>
      <c r="K23" s="21">
        <f t="shared" si="3"/>
        <v>-0.23015873015873012</v>
      </c>
      <c r="L23" s="21">
        <f t="shared" si="4"/>
        <v>-0.11340206185567014</v>
      </c>
      <c r="M23" s="21">
        <f t="shared" si="5"/>
        <v>-0.47239263803680986</v>
      </c>
      <c r="N23" s="4">
        <v>233</v>
      </c>
      <c r="O23" s="4">
        <v>168</v>
      </c>
      <c r="P23" s="4">
        <v>116</v>
      </c>
      <c r="Q23" s="4">
        <v>103</v>
      </c>
      <c r="R23" s="16">
        <f t="shared" si="6"/>
        <v>155</v>
      </c>
      <c r="S23" s="21">
        <f t="shared" si="7"/>
        <v>0.10457615892704596</v>
      </c>
      <c r="T23" s="21">
        <f t="shared" si="8"/>
        <v>-0.27896995708154504</v>
      </c>
      <c r="U23" s="21">
        <f t="shared" si="9"/>
        <v>-0.30952380952380953</v>
      </c>
      <c r="V23" s="21">
        <f t="shared" si="10"/>
        <v>-0.11206896551724133</v>
      </c>
      <c r="W23" s="21">
        <f t="shared" si="11"/>
        <v>-0.5579399141630901</v>
      </c>
      <c r="X23" s="4">
        <v>22</v>
      </c>
      <c r="Y23" s="4">
        <v>17</v>
      </c>
      <c r="Z23" s="4">
        <v>2</v>
      </c>
      <c r="AA23" s="4">
        <v>2</v>
      </c>
      <c r="AB23" s="16">
        <f t="shared" si="12"/>
        <v>10.75</v>
      </c>
      <c r="AC23" s="21">
        <f t="shared" si="13"/>
        <v>0.023255813953488372</v>
      </c>
      <c r="AD23" s="21">
        <f t="shared" si="14"/>
        <v>0.004883800014826758</v>
      </c>
    </row>
    <row r="24" spans="1:30" ht="12.75">
      <c r="A24" s="5" t="s">
        <v>29</v>
      </c>
      <c r="B24" s="15">
        <v>1018.096878840554</v>
      </c>
      <c r="C24" s="15">
        <v>2345.2140720389593</v>
      </c>
      <c r="D24" s="4">
        <v>58</v>
      </c>
      <c r="E24" s="4">
        <v>146</v>
      </c>
      <c r="F24" s="4">
        <v>124</v>
      </c>
      <c r="G24" s="4">
        <v>126</v>
      </c>
      <c r="H24" s="16">
        <f t="shared" si="0"/>
        <v>113.5</v>
      </c>
      <c r="I24" s="21">
        <f t="shared" si="1"/>
        <v>0.12376032440399327</v>
      </c>
      <c r="J24" s="21">
        <f t="shared" si="2"/>
        <v>1.5172413793103448</v>
      </c>
      <c r="K24" s="21">
        <f t="shared" si="3"/>
        <v>-0.15068493150684936</v>
      </c>
      <c r="L24" s="21">
        <f t="shared" si="4"/>
        <v>0.016129032258064502</v>
      </c>
      <c r="M24" s="21">
        <f t="shared" si="5"/>
        <v>1.1724137931034484</v>
      </c>
      <c r="N24" s="4">
        <v>98</v>
      </c>
      <c r="O24" s="4">
        <v>297</v>
      </c>
      <c r="P24" s="4">
        <v>221</v>
      </c>
      <c r="Q24" s="4">
        <v>212</v>
      </c>
      <c r="R24" s="16">
        <f t="shared" si="6"/>
        <v>207</v>
      </c>
      <c r="S24" s="21">
        <f t="shared" si="7"/>
        <v>0.09039686505704977</v>
      </c>
      <c r="T24" s="21">
        <f t="shared" si="8"/>
        <v>2.0306122448979593</v>
      </c>
      <c r="U24" s="21">
        <f t="shared" si="9"/>
        <v>-0.25589225589225584</v>
      </c>
      <c r="V24" s="21">
        <f t="shared" si="10"/>
        <v>-0.040723981900452455</v>
      </c>
      <c r="W24" s="21">
        <f t="shared" si="11"/>
        <v>1.1632653061224492</v>
      </c>
      <c r="X24" s="4">
        <v>5</v>
      </c>
      <c r="Y24" s="4">
        <v>3</v>
      </c>
      <c r="Z24" s="4">
        <v>1</v>
      </c>
      <c r="AA24" s="4">
        <v>7</v>
      </c>
      <c r="AB24" s="16">
        <f t="shared" si="12"/>
        <v>4</v>
      </c>
      <c r="AC24" s="21">
        <f t="shared" si="13"/>
        <v>0.05555555555555555</v>
      </c>
      <c r="AD24" s="21">
        <f t="shared" si="14"/>
        <v>0.006875573577999626</v>
      </c>
    </row>
    <row r="25" spans="1:30" ht="12.75">
      <c r="A25" s="5" t="s">
        <v>30</v>
      </c>
      <c r="B25" s="15">
        <v>3614.9034643873383</v>
      </c>
      <c r="C25" s="15">
        <v>8378.205766962361</v>
      </c>
      <c r="D25" s="4">
        <v>243</v>
      </c>
      <c r="E25" s="4">
        <v>205</v>
      </c>
      <c r="F25" s="4">
        <v>173</v>
      </c>
      <c r="G25" s="4">
        <v>374</v>
      </c>
      <c r="H25" s="16">
        <f t="shared" si="0"/>
        <v>248.75</v>
      </c>
      <c r="I25" s="21">
        <f t="shared" si="1"/>
        <v>0.10346057749107453</v>
      </c>
      <c r="J25" s="21">
        <f t="shared" si="2"/>
        <v>-0.15637860082304522</v>
      </c>
      <c r="K25" s="21">
        <f t="shared" si="3"/>
        <v>-0.15609756097560978</v>
      </c>
      <c r="L25" s="21">
        <f t="shared" si="4"/>
        <v>1.161849710982659</v>
      </c>
      <c r="M25" s="21">
        <f t="shared" si="5"/>
        <v>0.5390946502057614</v>
      </c>
      <c r="N25" s="4">
        <v>368</v>
      </c>
      <c r="O25" s="4">
        <v>273</v>
      </c>
      <c r="P25" s="4">
        <v>200</v>
      </c>
      <c r="Q25" s="4">
        <v>471</v>
      </c>
      <c r="R25" s="16">
        <f t="shared" si="6"/>
        <v>328</v>
      </c>
      <c r="S25" s="21">
        <f t="shared" si="7"/>
        <v>0.05621728722124329</v>
      </c>
      <c r="T25" s="21">
        <f t="shared" si="8"/>
        <v>-0.25815217391304346</v>
      </c>
      <c r="U25" s="21">
        <f t="shared" si="9"/>
        <v>-0.26739926739926745</v>
      </c>
      <c r="V25" s="21">
        <f t="shared" si="10"/>
        <v>1.355</v>
      </c>
      <c r="W25" s="21">
        <f t="shared" si="11"/>
        <v>0.27989130434782616</v>
      </c>
      <c r="X25" s="4">
        <v>82</v>
      </c>
      <c r="Y25" s="4">
        <v>54</v>
      </c>
      <c r="Z25" s="4">
        <v>42</v>
      </c>
      <c r="AA25" s="4">
        <v>39</v>
      </c>
      <c r="AB25" s="16">
        <f t="shared" si="12"/>
        <v>54.25</v>
      </c>
      <c r="AC25" s="21">
        <f t="shared" si="13"/>
        <v>0.10427807486631016</v>
      </c>
      <c r="AD25" s="21">
        <f t="shared" si="14"/>
        <v>0.010788669845325954</v>
      </c>
    </row>
    <row r="26" spans="1:30" ht="12.75">
      <c r="A26" s="5" t="s">
        <v>31</v>
      </c>
      <c r="B26" s="15">
        <v>209.25548334237538</v>
      </c>
      <c r="C26" s="15">
        <v>473.94936713541415</v>
      </c>
      <c r="D26" s="4">
        <v>38</v>
      </c>
      <c r="E26" s="4">
        <v>29</v>
      </c>
      <c r="F26" s="4">
        <v>40</v>
      </c>
      <c r="G26" s="4">
        <v>45</v>
      </c>
      <c r="H26" s="16">
        <f t="shared" si="0"/>
        <v>38</v>
      </c>
      <c r="I26" s="21">
        <f t="shared" si="1"/>
        <v>0.21504812816002922</v>
      </c>
      <c r="J26" s="21">
        <f t="shared" si="2"/>
        <v>-0.23684210526315785</v>
      </c>
      <c r="K26" s="21">
        <f t="shared" si="3"/>
        <v>0.3793103448275863</v>
      </c>
      <c r="L26" s="21">
        <f t="shared" si="4"/>
        <v>0.125</v>
      </c>
      <c r="M26" s="21">
        <f t="shared" si="5"/>
        <v>0.18421052631578938</v>
      </c>
      <c r="N26" s="4">
        <v>57</v>
      </c>
      <c r="O26" s="4">
        <v>48</v>
      </c>
      <c r="P26" s="4">
        <v>70</v>
      </c>
      <c r="Q26" s="4">
        <v>76</v>
      </c>
      <c r="R26" s="16">
        <f t="shared" si="6"/>
        <v>62.75</v>
      </c>
      <c r="S26" s="21">
        <f t="shared" si="7"/>
        <v>0.16035468189218133</v>
      </c>
      <c r="T26" s="21">
        <f t="shared" si="8"/>
        <v>-0.1578947368421053</v>
      </c>
      <c r="U26" s="21">
        <f t="shared" si="9"/>
        <v>0.45833333333333326</v>
      </c>
      <c r="V26" s="21">
        <f t="shared" si="10"/>
        <v>0.08571428571428563</v>
      </c>
      <c r="W26" s="21">
        <f t="shared" si="11"/>
        <v>0.33333333333333326</v>
      </c>
      <c r="X26" s="4">
        <v>8</v>
      </c>
      <c r="Y26" s="4">
        <v>4</v>
      </c>
      <c r="Z26" s="4">
        <v>6</v>
      </c>
      <c r="AA26" s="4">
        <v>7</v>
      </c>
      <c r="AB26" s="16">
        <f t="shared" si="12"/>
        <v>6.25</v>
      </c>
      <c r="AC26" s="21">
        <f t="shared" si="13"/>
        <v>0.15555555555555556</v>
      </c>
      <c r="AD26" s="21">
        <f t="shared" si="14"/>
        <v>0.033451931047115656</v>
      </c>
    </row>
    <row r="27" spans="1:30" ht="12.75">
      <c r="A27" s="5" t="s">
        <v>32</v>
      </c>
      <c r="B27" s="15">
        <v>420.9093103333739</v>
      </c>
      <c r="C27" s="15">
        <v>977.9134290056464</v>
      </c>
      <c r="D27" s="4">
        <v>57</v>
      </c>
      <c r="E27" s="4">
        <v>53</v>
      </c>
      <c r="F27" s="4">
        <v>44</v>
      </c>
      <c r="G27" s="4">
        <v>29</v>
      </c>
      <c r="H27" s="16">
        <f t="shared" si="0"/>
        <v>45.75</v>
      </c>
      <c r="I27" s="21">
        <f t="shared" si="1"/>
        <v>0.06889845220347122</v>
      </c>
      <c r="J27" s="21">
        <f t="shared" si="2"/>
        <v>-0.07017543859649122</v>
      </c>
      <c r="K27" s="21">
        <f t="shared" si="3"/>
        <v>-0.16981132075471694</v>
      </c>
      <c r="L27" s="21">
        <f t="shared" si="4"/>
        <v>-0.34090909090909094</v>
      </c>
      <c r="M27" s="21">
        <f t="shared" si="5"/>
        <v>-0.49122807017543857</v>
      </c>
      <c r="N27" s="4">
        <v>91</v>
      </c>
      <c r="O27" s="4">
        <v>102</v>
      </c>
      <c r="P27" s="4">
        <v>68</v>
      </c>
      <c r="Q27" s="4">
        <v>66</v>
      </c>
      <c r="R27" s="16">
        <f t="shared" si="6"/>
        <v>81.75</v>
      </c>
      <c r="S27" s="21">
        <f t="shared" si="7"/>
        <v>0.06749063673980789</v>
      </c>
      <c r="T27" s="21">
        <f t="shared" si="8"/>
        <v>0.1208791208791209</v>
      </c>
      <c r="U27" s="21">
        <f t="shared" si="9"/>
        <v>-0.33333333333333337</v>
      </c>
      <c r="V27" s="21">
        <f t="shared" si="10"/>
        <v>-0.02941176470588236</v>
      </c>
      <c r="W27" s="21">
        <f t="shared" si="11"/>
        <v>-0.27472527472527475</v>
      </c>
      <c r="X27" s="4">
        <v>6</v>
      </c>
      <c r="Y27" s="4">
        <v>9</v>
      </c>
      <c r="Z27" s="4">
        <v>2</v>
      </c>
      <c r="AA27" s="4">
        <v>2</v>
      </c>
      <c r="AB27" s="16">
        <f t="shared" si="12"/>
        <v>4.75</v>
      </c>
      <c r="AC27" s="21">
        <f t="shared" si="13"/>
        <v>0.06896551724137931</v>
      </c>
      <c r="AD27" s="21">
        <f t="shared" si="14"/>
        <v>0.004751617393342843</v>
      </c>
    </row>
    <row r="28" spans="1:30" ht="12.75">
      <c r="A28" s="5" t="s">
        <v>33</v>
      </c>
      <c r="B28" s="15">
        <v>1021.6943943134888</v>
      </c>
      <c r="C28" s="15">
        <v>2408.761730088708</v>
      </c>
      <c r="D28" s="4">
        <v>90</v>
      </c>
      <c r="E28" s="4">
        <v>72</v>
      </c>
      <c r="F28" s="4">
        <v>88</v>
      </c>
      <c r="G28" s="4">
        <v>123</v>
      </c>
      <c r="H28" s="16">
        <f t="shared" si="0"/>
        <v>93.25</v>
      </c>
      <c r="I28" s="21">
        <f t="shared" si="1"/>
        <v>0.12038824983731841</v>
      </c>
      <c r="J28" s="21">
        <f t="shared" si="2"/>
        <v>-0.19999999999999996</v>
      </c>
      <c r="K28" s="21">
        <f t="shared" si="3"/>
        <v>0.22222222222222232</v>
      </c>
      <c r="L28" s="21">
        <f t="shared" si="4"/>
        <v>0.3977272727272727</v>
      </c>
      <c r="M28" s="21">
        <f t="shared" si="5"/>
        <v>0.3666666666666667</v>
      </c>
      <c r="N28" s="4">
        <v>183</v>
      </c>
      <c r="O28" s="4">
        <v>132</v>
      </c>
      <c r="P28" s="4">
        <v>145</v>
      </c>
      <c r="Q28" s="4">
        <v>216</v>
      </c>
      <c r="R28" s="16">
        <f t="shared" si="6"/>
        <v>169</v>
      </c>
      <c r="S28" s="21">
        <f t="shared" si="7"/>
        <v>0.08967263025722569</v>
      </c>
      <c r="T28" s="21">
        <f t="shared" si="8"/>
        <v>-0.2786885245901639</v>
      </c>
      <c r="U28" s="21">
        <f t="shared" si="9"/>
        <v>0.0984848484848484</v>
      </c>
      <c r="V28" s="21">
        <f t="shared" si="10"/>
        <v>0.4896551724137932</v>
      </c>
      <c r="W28" s="21">
        <f t="shared" si="11"/>
        <v>0.180327868852459</v>
      </c>
      <c r="X28" s="4">
        <v>2</v>
      </c>
      <c r="Y28" s="4">
        <v>7</v>
      </c>
      <c r="Z28" s="4">
        <v>2</v>
      </c>
      <c r="AA28" s="4">
        <v>7</v>
      </c>
      <c r="AB28" s="16">
        <f t="shared" si="12"/>
        <v>4.5</v>
      </c>
      <c r="AC28" s="21">
        <f t="shared" si="13"/>
        <v>0.056910569105691054</v>
      </c>
      <c r="AD28" s="21">
        <f t="shared" si="14"/>
        <v>0.00685136381187991</v>
      </c>
    </row>
    <row r="29" spans="1:30" ht="12.75">
      <c r="A29" s="5" t="s">
        <v>34</v>
      </c>
      <c r="B29" s="15">
        <v>607.9801149259846</v>
      </c>
      <c r="C29" s="15">
        <v>1400.6729626493416</v>
      </c>
      <c r="D29" s="4">
        <v>165</v>
      </c>
      <c r="E29" s="4">
        <v>148</v>
      </c>
      <c r="F29" s="4">
        <v>19</v>
      </c>
      <c r="G29" s="4">
        <v>19</v>
      </c>
      <c r="H29" s="16">
        <f t="shared" si="0"/>
        <v>87.75</v>
      </c>
      <c r="I29" s="21">
        <f t="shared" si="1"/>
        <v>0.031251022086985616</v>
      </c>
      <c r="J29" s="21">
        <f t="shared" si="2"/>
        <v>-0.10303030303030303</v>
      </c>
      <c r="K29" s="21">
        <f t="shared" si="3"/>
        <v>-0.8716216216216216</v>
      </c>
      <c r="L29" s="21">
        <f t="shared" si="4"/>
        <v>0</v>
      </c>
      <c r="M29" s="21">
        <f t="shared" si="5"/>
        <v>-0.8848484848484849</v>
      </c>
      <c r="N29" s="4">
        <v>188</v>
      </c>
      <c r="O29" s="4">
        <v>177</v>
      </c>
      <c r="P29" s="4">
        <v>31</v>
      </c>
      <c r="Q29" s="4">
        <v>33</v>
      </c>
      <c r="R29" s="16">
        <f t="shared" si="6"/>
        <v>107.25</v>
      </c>
      <c r="S29" s="21">
        <f t="shared" si="7"/>
        <v>0.02356010352165379</v>
      </c>
      <c r="T29" s="21">
        <f t="shared" si="8"/>
        <v>-0.058510638297872286</v>
      </c>
      <c r="U29" s="21">
        <f t="shared" si="9"/>
        <v>-0.8248587570621468</v>
      </c>
      <c r="V29" s="21">
        <f t="shared" si="10"/>
        <v>0.06451612903225801</v>
      </c>
      <c r="W29" s="21">
        <f t="shared" si="11"/>
        <v>-0.824468085106383</v>
      </c>
      <c r="X29" s="4">
        <v>12</v>
      </c>
      <c r="Y29" s="4">
        <v>5</v>
      </c>
      <c r="Z29" s="4">
        <v>1</v>
      </c>
      <c r="AA29" s="4">
        <v>0</v>
      </c>
      <c r="AB29" s="16">
        <f t="shared" si="12"/>
        <v>4.5</v>
      </c>
      <c r="AC29" s="21">
        <f t="shared" si="13"/>
        <v>0</v>
      </c>
      <c r="AD29" s="21">
        <f t="shared" si="14"/>
        <v>0</v>
      </c>
    </row>
    <row r="30" spans="1:30" ht="12.75">
      <c r="A30" s="5" t="s">
        <v>35</v>
      </c>
      <c r="B30" s="15">
        <v>4397.363079750661</v>
      </c>
      <c r="C30" s="15">
        <v>9738.388452763491</v>
      </c>
      <c r="D30" s="4">
        <v>36</v>
      </c>
      <c r="E30" s="4">
        <v>30</v>
      </c>
      <c r="F30" s="4">
        <v>103</v>
      </c>
      <c r="G30" s="4">
        <v>134</v>
      </c>
      <c r="H30" s="16">
        <f t="shared" si="0"/>
        <v>75.75</v>
      </c>
      <c r="I30" s="21">
        <f t="shared" si="1"/>
        <v>0.030472807809992813</v>
      </c>
      <c r="J30" s="21">
        <f t="shared" si="2"/>
        <v>-0.16666666666666663</v>
      </c>
      <c r="K30" s="21">
        <f t="shared" si="3"/>
        <v>2.433333333333333</v>
      </c>
      <c r="L30" s="21">
        <f t="shared" si="4"/>
        <v>0.30097087378640786</v>
      </c>
      <c r="M30" s="21">
        <f t="shared" si="5"/>
        <v>2.7222222222222223</v>
      </c>
      <c r="N30" s="4">
        <v>60</v>
      </c>
      <c r="O30" s="4">
        <v>49</v>
      </c>
      <c r="P30" s="4">
        <v>200</v>
      </c>
      <c r="Q30" s="4">
        <v>269</v>
      </c>
      <c r="R30" s="16">
        <f t="shared" si="6"/>
        <v>144.5</v>
      </c>
      <c r="S30" s="21">
        <f t="shared" si="7"/>
        <v>0.027622640163184813</v>
      </c>
      <c r="T30" s="21">
        <f t="shared" si="8"/>
        <v>-0.18333333333333335</v>
      </c>
      <c r="U30" s="21">
        <f t="shared" si="9"/>
        <v>3.0816326530612246</v>
      </c>
      <c r="V30" s="21">
        <f t="shared" si="10"/>
        <v>0.345</v>
      </c>
      <c r="W30" s="21">
        <f t="shared" si="11"/>
        <v>3.4833333333333334</v>
      </c>
      <c r="X30" s="4">
        <v>4</v>
      </c>
      <c r="Y30" s="4">
        <v>2</v>
      </c>
      <c r="Z30" s="4">
        <v>4</v>
      </c>
      <c r="AA30" s="4">
        <v>6</v>
      </c>
      <c r="AB30" s="16">
        <f t="shared" si="12"/>
        <v>4</v>
      </c>
      <c r="AC30" s="21">
        <f t="shared" si="13"/>
        <v>0.04477611940298507</v>
      </c>
      <c r="AD30" s="21">
        <f t="shared" si="14"/>
        <v>0.0013644540810444543</v>
      </c>
    </row>
    <row r="31" spans="1:30" ht="12.75">
      <c r="A31" s="5" t="s">
        <v>36</v>
      </c>
      <c r="B31" s="15">
        <v>1290.9084688714445</v>
      </c>
      <c r="C31" s="15">
        <v>3040.652917315308</v>
      </c>
      <c r="D31" s="4">
        <v>17</v>
      </c>
      <c r="E31" s="4">
        <v>14</v>
      </c>
      <c r="F31" s="4">
        <v>19</v>
      </c>
      <c r="G31" s="4">
        <v>14</v>
      </c>
      <c r="H31" s="16">
        <f t="shared" si="0"/>
        <v>16</v>
      </c>
      <c r="I31" s="21">
        <f t="shared" si="1"/>
        <v>0.010845075648344976</v>
      </c>
      <c r="J31" s="21">
        <f t="shared" si="2"/>
        <v>-0.17647058823529416</v>
      </c>
      <c r="K31" s="21">
        <f t="shared" si="3"/>
        <v>0.3571428571428572</v>
      </c>
      <c r="L31" s="21">
        <f t="shared" si="4"/>
        <v>-0.26315789473684215</v>
      </c>
      <c r="M31" s="21">
        <f t="shared" si="5"/>
        <v>-0.17647058823529416</v>
      </c>
      <c r="N31" s="4">
        <v>37</v>
      </c>
      <c r="O31" s="4">
        <v>19</v>
      </c>
      <c r="P31" s="4">
        <v>31</v>
      </c>
      <c r="Q31" s="4">
        <v>21</v>
      </c>
      <c r="R31" s="16">
        <f t="shared" si="6"/>
        <v>27</v>
      </c>
      <c r="S31" s="21">
        <f t="shared" si="7"/>
        <v>0.0069064114093434865</v>
      </c>
      <c r="T31" s="21">
        <f t="shared" si="8"/>
        <v>-0.4864864864864865</v>
      </c>
      <c r="U31" s="21">
        <f t="shared" si="9"/>
        <v>0.631578947368421</v>
      </c>
      <c r="V31" s="21">
        <f t="shared" si="10"/>
        <v>-0.32258064516129037</v>
      </c>
      <c r="W31" s="21">
        <f t="shared" si="11"/>
        <v>-0.43243243243243246</v>
      </c>
      <c r="X31" s="4">
        <v>1</v>
      </c>
      <c r="Y31" s="4">
        <v>4</v>
      </c>
      <c r="Z31" s="4">
        <v>2</v>
      </c>
      <c r="AA31" s="4">
        <v>0</v>
      </c>
      <c r="AB31" s="16">
        <f t="shared" si="12"/>
        <v>1.75</v>
      </c>
      <c r="AC31" s="21">
        <f t="shared" si="13"/>
        <v>0</v>
      </c>
      <c r="AD31" s="21">
        <f t="shared" si="14"/>
        <v>0</v>
      </c>
    </row>
    <row r="32" spans="1:30" ht="12.75">
      <c r="A32" s="5" t="s">
        <v>37</v>
      </c>
      <c r="B32" s="15">
        <v>863.4037135043568</v>
      </c>
      <c r="C32" s="15">
        <v>2026.513117657717</v>
      </c>
      <c r="D32" s="4">
        <v>172</v>
      </c>
      <c r="E32" s="4">
        <v>195</v>
      </c>
      <c r="F32" s="4">
        <v>187</v>
      </c>
      <c r="G32" s="4">
        <v>274</v>
      </c>
      <c r="H32" s="16">
        <f t="shared" si="0"/>
        <v>207</v>
      </c>
      <c r="I32" s="21">
        <f t="shared" si="1"/>
        <v>0.3173486466578851</v>
      </c>
      <c r="J32" s="21">
        <f t="shared" si="2"/>
        <v>0.13372093023255816</v>
      </c>
      <c r="K32" s="21">
        <f t="shared" si="3"/>
        <v>-0.04102564102564099</v>
      </c>
      <c r="L32" s="21">
        <f t="shared" si="4"/>
        <v>0.46524064171123003</v>
      </c>
      <c r="M32" s="21">
        <f t="shared" si="5"/>
        <v>0.5930232558139534</v>
      </c>
      <c r="N32" s="4">
        <v>366</v>
      </c>
      <c r="O32" s="4">
        <v>311</v>
      </c>
      <c r="P32" s="4">
        <v>303</v>
      </c>
      <c r="Q32" s="4">
        <v>405</v>
      </c>
      <c r="R32" s="16">
        <f t="shared" si="6"/>
        <v>346.25</v>
      </c>
      <c r="S32" s="21">
        <f t="shared" si="7"/>
        <v>0.19985066786446803</v>
      </c>
      <c r="T32" s="21">
        <f t="shared" si="8"/>
        <v>-0.1502732240437158</v>
      </c>
      <c r="U32" s="21">
        <f t="shared" si="9"/>
        <v>-0.025723472668810254</v>
      </c>
      <c r="V32" s="21">
        <f t="shared" si="10"/>
        <v>0.3366336633663367</v>
      </c>
      <c r="W32" s="21">
        <f t="shared" si="11"/>
        <v>0.10655737704918034</v>
      </c>
      <c r="X32" s="4">
        <v>9</v>
      </c>
      <c r="Y32" s="4">
        <v>12</v>
      </c>
      <c r="Z32" s="4">
        <v>5</v>
      </c>
      <c r="AA32" s="4">
        <v>9</v>
      </c>
      <c r="AB32" s="16">
        <f t="shared" si="12"/>
        <v>8.75</v>
      </c>
      <c r="AC32" s="21">
        <f t="shared" si="13"/>
        <v>0.032846715328467155</v>
      </c>
      <c r="AD32" s="21">
        <f t="shared" si="14"/>
        <v>0.010423860656645861</v>
      </c>
    </row>
    <row r="33" spans="1:30" ht="12.75">
      <c r="A33" s="5" t="s">
        <v>38</v>
      </c>
      <c r="B33" s="15">
        <v>368.74533597581905</v>
      </c>
      <c r="C33" s="15">
        <v>837.3073913702638</v>
      </c>
      <c r="D33" s="4">
        <v>198</v>
      </c>
      <c r="E33" s="4">
        <v>201</v>
      </c>
      <c r="F33" s="4">
        <v>96</v>
      </c>
      <c r="G33" s="4">
        <v>20</v>
      </c>
      <c r="H33" s="16">
        <f t="shared" si="0"/>
        <v>128.75</v>
      </c>
      <c r="I33" s="21">
        <f t="shared" si="1"/>
        <v>0.05423797414840123</v>
      </c>
      <c r="J33" s="21">
        <f t="shared" si="2"/>
        <v>0.015151515151515138</v>
      </c>
      <c r="K33" s="21">
        <f t="shared" si="3"/>
        <v>-0.5223880597014925</v>
      </c>
      <c r="L33" s="21">
        <f t="shared" si="4"/>
        <v>-0.7916666666666666</v>
      </c>
      <c r="M33" s="21">
        <f t="shared" si="5"/>
        <v>-0.898989898989899</v>
      </c>
      <c r="N33" s="4">
        <v>211</v>
      </c>
      <c r="O33" s="4">
        <v>215</v>
      </c>
      <c r="P33" s="4">
        <v>111</v>
      </c>
      <c r="Q33" s="4">
        <v>27</v>
      </c>
      <c r="R33" s="16">
        <f t="shared" si="6"/>
        <v>141</v>
      </c>
      <c r="S33" s="21">
        <f t="shared" si="7"/>
        <v>0.03224622197089909</v>
      </c>
      <c r="T33" s="21">
        <f t="shared" si="8"/>
        <v>0.018957345971563955</v>
      </c>
      <c r="U33" s="21">
        <f t="shared" si="9"/>
        <v>-0.48372093023255813</v>
      </c>
      <c r="V33" s="21">
        <f t="shared" si="10"/>
        <v>-0.7567567567567568</v>
      </c>
      <c r="W33" s="21">
        <f t="shared" si="11"/>
        <v>-0.8720379146919431</v>
      </c>
      <c r="X33" s="4">
        <v>22</v>
      </c>
      <c r="Y33" s="4">
        <v>14</v>
      </c>
      <c r="Z33" s="4">
        <v>2</v>
      </c>
      <c r="AA33" s="4">
        <v>0</v>
      </c>
      <c r="AB33" s="16">
        <f t="shared" si="12"/>
        <v>9.5</v>
      </c>
      <c r="AC33" s="21">
        <f t="shared" si="13"/>
        <v>0</v>
      </c>
      <c r="AD33" s="21">
        <f t="shared" si="14"/>
        <v>0</v>
      </c>
    </row>
    <row r="34" spans="1:30" ht="12.75">
      <c r="A34" s="5" t="s">
        <v>39</v>
      </c>
      <c r="B34" s="15">
        <v>256.62277040268384</v>
      </c>
      <c r="C34" s="15">
        <v>637.6942060442913</v>
      </c>
      <c r="D34" s="4">
        <v>113</v>
      </c>
      <c r="E34" s="4">
        <v>70</v>
      </c>
      <c r="F34" s="4">
        <v>48</v>
      </c>
      <c r="G34" s="4">
        <v>68</v>
      </c>
      <c r="H34" s="16">
        <f t="shared" si="0"/>
        <v>74.75</v>
      </c>
      <c r="I34" s="21">
        <f t="shared" si="1"/>
        <v>0.2649803830474462</v>
      </c>
      <c r="J34" s="21">
        <f t="shared" si="2"/>
        <v>-0.38053097345132747</v>
      </c>
      <c r="K34" s="21">
        <f t="shared" si="3"/>
        <v>-0.3142857142857143</v>
      </c>
      <c r="L34" s="21">
        <f t="shared" si="4"/>
        <v>0.41666666666666674</v>
      </c>
      <c r="M34" s="21">
        <f t="shared" si="5"/>
        <v>-0.3982300884955752</v>
      </c>
      <c r="N34" s="4">
        <v>143</v>
      </c>
      <c r="O34" s="4">
        <v>101</v>
      </c>
      <c r="P34" s="4">
        <v>72</v>
      </c>
      <c r="Q34" s="4">
        <v>95</v>
      </c>
      <c r="R34" s="16">
        <f t="shared" si="6"/>
        <v>102.75</v>
      </c>
      <c r="S34" s="21">
        <f t="shared" si="7"/>
        <v>0.14897422479231642</v>
      </c>
      <c r="T34" s="21">
        <f t="shared" si="8"/>
        <v>-0.29370629370629375</v>
      </c>
      <c r="U34" s="21">
        <f t="shared" si="9"/>
        <v>-0.28712871287128716</v>
      </c>
      <c r="V34" s="21">
        <f t="shared" si="10"/>
        <v>0.3194444444444444</v>
      </c>
      <c r="W34" s="21">
        <f t="shared" si="11"/>
        <v>-0.3356643356643356</v>
      </c>
      <c r="X34" s="4">
        <v>19</v>
      </c>
      <c r="Y34" s="4">
        <v>3</v>
      </c>
      <c r="Z34" s="4">
        <v>2</v>
      </c>
      <c r="AA34" s="4">
        <v>6</v>
      </c>
      <c r="AB34" s="16">
        <f t="shared" si="12"/>
        <v>7.5</v>
      </c>
      <c r="AC34" s="21">
        <f t="shared" si="13"/>
        <v>0.08823529411764706</v>
      </c>
      <c r="AD34" s="21">
        <f t="shared" si="14"/>
        <v>0.023380622033598194</v>
      </c>
    </row>
    <row r="35" spans="1:30" ht="12.75">
      <c r="A35" s="5" t="s">
        <v>40</v>
      </c>
      <c r="B35" s="15">
        <v>229.64140435567265</v>
      </c>
      <c r="C35" s="15">
        <v>559.9787566050503</v>
      </c>
      <c r="D35" s="4">
        <v>52</v>
      </c>
      <c r="E35" s="4">
        <v>57</v>
      </c>
      <c r="F35" s="4">
        <v>83</v>
      </c>
      <c r="G35" s="4">
        <v>58</v>
      </c>
      <c r="H35" s="16">
        <f t="shared" si="0"/>
        <v>62.5</v>
      </c>
      <c r="I35" s="21">
        <f t="shared" si="1"/>
        <v>0.25256769423935665</v>
      </c>
      <c r="J35" s="21">
        <f t="shared" si="2"/>
        <v>0.09615384615384626</v>
      </c>
      <c r="K35" s="21">
        <f t="shared" si="3"/>
        <v>0.45614035087719307</v>
      </c>
      <c r="L35" s="21">
        <f t="shared" si="4"/>
        <v>-0.3012048192771084</v>
      </c>
      <c r="M35" s="21">
        <f t="shared" si="5"/>
        <v>0.11538461538461542</v>
      </c>
      <c r="N35" s="4">
        <v>113</v>
      </c>
      <c r="O35" s="4">
        <v>115</v>
      </c>
      <c r="P35" s="4">
        <v>132</v>
      </c>
      <c r="Q35" s="4">
        <v>104</v>
      </c>
      <c r="R35" s="16">
        <f t="shared" si="6"/>
        <v>116</v>
      </c>
      <c r="S35" s="21">
        <f t="shared" si="7"/>
        <v>0.18572133098497268</v>
      </c>
      <c r="T35" s="21">
        <f t="shared" si="8"/>
        <v>0.017699115044247815</v>
      </c>
      <c r="U35" s="21">
        <f t="shared" si="9"/>
        <v>0.14782608695652177</v>
      </c>
      <c r="V35" s="21">
        <f t="shared" si="10"/>
        <v>-0.21212121212121215</v>
      </c>
      <c r="W35" s="21">
        <f t="shared" si="11"/>
        <v>-0.07964601769911506</v>
      </c>
      <c r="X35" s="4">
        <v>1</v>
      </c>
      <c r="Y35" s="4">
        <v>3</v>
      </c>
      <c r="Z35" s="4">
        <v>6</v>
      </c>
      <c r="AA35" s="4">
        <v>0</v>
      </c>
      <c r="AB35" s="16">
        <f t="shared" si="12"/>
        <v>2.5</v>
      </c>
      <c r="AC35" s="21">
        <f t="shared" si="13"/>
        <v>0</v>
      </c>
      <c r="AD35" s="21">
        <f t="shared" si="14"/>
        <v>0</v>
      </c>
    </row>
    <row r="36" spans="1:30" ht="12.75">
      <c r="A36" s="5" t="s">
        <v>41</v>
      </c>
      <c r="B36" s="15">
        <v>3977.6529412415994</v>
      </c>
      <c r="C36" s="15">
        <v>9073.863036492787</v>
      </c>
      <c r="D36" s="4">
        <v>68</v>
      </c>
      <c r="E36" s="4">
        <v>77</v>
      </c>
      <c r="F36" s="4">
        <v>362</v>
      </c>
      <c r="G36" s="4">
        <v>18</v>
      </c>
      <c r="H36" s="16">
        <f t="shared" si="0"/>
        <v>131.25</v>
      </c>
      <c r="I36" s="21">
        <f t="shared" si="1"/>
        <v>0.004525281683922231</v>
      </c>
      <c r="J36" s="21">
        <f t="shared" si="2"/>
        <v>0.13235294117647056</v>
      </c>
      <c r="K36" s="21">
        <f t="shared" si="3"/>
        <v>3.7012987012987013</v>
      </c>
      <c r="L36" s="21">
        <f t="shared" si="4"/>
        <v>-0.9502762430939227</v>
      </c>
      <c r="M36" s="21">
        <f t="shared" si="5"/>
        <v>-0.7352941176470589</v>
      </c>
      <c r="N36" s="4">
        <v>86</v>
      </c>
      <c r="O36" s="4">
        <v>96</v>
      </c>
      <c r="P36" s="4">
        <v>505</v>
      </c>
      <c r="Q36" s="4">
        <v>34</v>
      </c>
      <c r="R36" s="16">
        <f t="shared" si="6"/>
        <v>180.25</v>
      </c>
      <c r="S36" s="21">
        <f t="shared" si="7"/>
        <v>0.003747025920852076</v>
      </c>
      <c r="T36" s="21">
        <f t="shared" si="8"/>
        <v>0.11627906976744184</v>
      </c>
      <c r="U36" s="21">
        <f t="shared" si="9"/>
        <v>4.260416666666667</v>
      </c>
      <c r="V36" s="21">
        <f t="shared" si="10"/>
        <v>-0.9326732673267326</v>
      </c>
      <c r="W36" s="21">
        <f t="shared" si="11"/>
        <v>-0.6046511627906976</v>
      </c>
      <c r="X36" s="4">
        <v>0</v>
      </c>
      <c r="Y36" s="4">
        <v>3</v>
      </c>
      <c r="Z36" s="4">
        <v>14</v>
      </c>
      <c r="AA36" s="4">
        <v>10</v>
      </c>
      <c r="AB36" s="16">
        <f t="shared" si="12"/>
        <v>6.75</v>
      </c>
      <c r="AC36" s="21">
        <f t="shared" si="13"/>
        <v>0.5555555555555556</v>
      </c>
      <c r="AD36" s="21">
        <f t="shared" si="14"/>
        <v>0.002514045379956795</v>
      </c>
    </row>
    <row r="37" spans="1:30" ht="12.75">
      <c r="A37" s="5" t="s">
        <v>42</v>
      </c>
      <c r="B37" s="15">
        <v>405.91966252947884</v>
      </c>
      <c r="C37" s="15">
        <v>972.6215310774783</v>
      </c>
      <c r="D37" s="4">
        <v>8</v>
      </c>
      <c r="E37" s="4">
        <v>4</v>
      </c>
      <c r="F37" s="4">
        <v>5</v>
      </c>
      <c r="G37" s="4">
        <v>9</v>
      </c>
      <c r="H37" s="16">
        <f t="shared" si="0"/>
        <v>6.5</v>
      </c>
      <c r="I37" s="21">
        <f t="shared" si="1"/>
        <v>0.022171874956528864</v>
      </c>
      <c r="J37" s="21">
        <f t="shared" si="2"/>
        <v>-0.5</v>
      </c>
      <c r="K37" s="21">
        <f t="shared" si="3"/>
        <v>0.25</v>
      </c>
      <c r="L37" s="21">
        <f t="shared" si="4"/>
        <v>0.8</v>
      </c>
      <c r="M37" s="21">
        <f t="shared" si="5"/>
        <v>0.125</v>
      </c>
      <c r="N37" s="4">
        <v>15</v>
      </c>
      <c r="O37" s="4">
        <v>8</v>
      </c>
      <c r="P37" s="4">
        <v>8</v>
      </c>
      <c r="Q37" s="4">
        <v>18</v>
      </c>
      <c r="R37" s="16">
        <f t="shared" si="6"/>
        <v>12.25</v>
      </c>
      <c r="S37" s="21">
        <f t="shared" si="7"/>
        <v>0.018506684691690353</v>
      </c>
      <c r="T37" s="21">
        <f t="shared" si="8"/>
        <v>-0.4666666666666667</v>
      </c>
      <c r="U37" s="21">
        <f t="shared" si="9"/>
        <v>0</v>
      </c>
      <c r="V37" s="21">
        <f t="shared" si="10"/>
        <v>1.25</v>
      </c>
      <c r="W37" s="21">
        <f t="shared" si="11"/>
        <v>0.19999999999999996</v>
      </c>
      <c r="X37" s="4">
        <v>0</v>
      </c>
      <c r="Y37" s="4">
        <v>0</v>
      </c>
      <c r="Z37" s="4">
        <v>0</v>
      </c>
      <c r="AA37" s="4">
        <v>1</v>
      </c>
      <c r="AB37" s="16">
        <f t="shared" si="12"/>
        <v>0.25</v>
      </c>
      <c r="AC37" s="21">
        <f t="shared" si="13"/>
        <v>0.1111111111111111</v>
      </c>
      <c r="AD37" s="21">
        <f t="shared" si="14"/>
        <v>0.0024635416618365405</v>
      </c>
    </row>
    <row r="38" spans="1:30" ht="12.75">
      <c r="A38" s="5" t="s">
        <v>43</v>
      </c>
      <c r="B38" s="15">
        <v>264.41738726070923</v>
      </c>
      <c r="C38" s="15">
        <v>627.4386455995295</v>
      </c>
      <c r="D38" s="4">
        <v>35</v>
      </c>
      <c r="E38" s="4">
        <v>20</v>
      </c>
      <c r="F38" s="4">
        <v>25</v>
      </c>
      <c r="G38" s="4">
        <v>16</v>
      </c>
      <c r="H38" s="16">
        <f t="shared" si="0"/>
        <v>24</v>
      </c>
      <c r="I38" s="21">
        <f t="shared" si="1"/>
        <v>0.06051039292746805</v>
      </c>
      <c r="J38" s="21">
        <f t="shared" si="2"/>
        <v>-0.4285714285714286</v>
      </c>
      <c r="K38" s="21">
        <f t="shared" si="3"/>
        <v>0.25</v>
      </c>
      <c r="L38" s="21">
        <f t="shared" si="4"/>
        <v>-0.36</v>
      </c>
      <c r="M38" s="21">
        <f t="shared" si="5"/>
        <v>-0.5428571428571429</v>
      </c>
      <c r="N38" s="4">
        <v>51</v>
      </c>
      <c r="O38" s="4">
        <v>31</v>
      </c>
      <c r="P38" s="4">
        <v>36</v>
      </c>
      <c r="Q38" s="4">
        <v>24</v>
      </c>
      <c r="R38" s="16">
        <f t="shared" si="6"/>
        <v>35.5</v>
      </c>
      <c r="S38" s="21">
        <f t="shared" si="7"/>
        <v>0.0382507519553048</v>
      </c>
      <c r="T38" s="21">
        <f t="shared" si="8"/>
        <v>-0.3921568627450981</v>
      </c>
      <c r="U38" s="21">
        <f t="shared" si="9"/>
        <v>0.16129032258064524</v>
      </c>
      <c r="V38" s="21">
        <f t="shared" si="10"/>
        <v>-0.33333333333333337</v>
      </c>
      <c r="W38" s="21">
        <f t="shared" si="11"/>
        <v>-0.5294117647058824</v>
      </c>
      <c r="X38" s="4">
        <v>1</v>
      </c>
      <c r="Y38" s="4">
        <v>0</v>
      </c>
      <c r="Z38" s="4">
        <v>1</v>
      </c>
      <c r="AA38" s="4">
        <v>1</v>
      </c>
      <c r="AB38" s="16">
        <f t="shared" si="12"/>
        <v>0.75</v>
      </c>
      <c r="AC38" s="21">
        <f t="shared" si="13"/>
        <v>0.0625</v>
      </c>
      <c r="AD38" s="21">
        <f t="shared" si="14"/>
        <v>0.003781899557966753</v>
      </c>
    </row>
    <row r="39" spans="1:30" ht="12.75">
      <c r="A39" s="5" t="s">
        <v>44</v>
      </c>
      <c r="B39" s="15">
        <v>556.4157264805855</v>
      </c>
      <c r="C39" s="15">
        <v>1308.3663699863553</v>
      </c>
      <c r="D39" s="4">
        <v>12</v>
      </c>
      <c r="E39" s="4">
        <v>34</v>
      </c>
      <c r="F39" s="4">
        <v>22</v>
      </c>
      <c r="G39" s="4">
        <v>18</v>
      </c>
      <c r="H39" s="16">
        <f t="shared" si="0"/>
        <v>21.5</v>
      </c>
      <c r="I39" s="21">
        <f t="shared" si="1"/>
        <v>0.03234991238269405</v>
      </c>
      <c r="J39" s="21">
        <f t="shared" si="2"/>
        <v>1.8333333333333335</v>
      </c>
      <c r="K39" s="21">
        <f t="shared" si="3"/>
        <v>-0.3529411764705882</v>
      </c>
      <c r="L39" s="21">
        <f t="shared" si="4"/>
        <v>-0.18181818181818177</v>
      </c>
      <c r="M39" s="21">
        <f t="shared" si="5"/>
        <v>0.5</v>
      </c>
      <c r="N39" s="4">
        <v>25</v>
      </c>
      <c r="O39" s="4">
        <v>52</v>
      </c>
      <c r="P39" s="4">
        <v>40</v>
      </c>
      <c r="Q39" s="4">
        <v>39</v>
      </c>
      <c r="R39" s="16">
        <f t="shared" si="6"/>
        <v>39</v>
      </c>
      <c r="S39" s="21">
        <f t="shared" si="7"/>
        <v>0.029808164513130005</v>
      </c>
      <c r="T39" s="21">
        <f t="shared" si="8"/>
        <v>1.08</v>
      </c>
      <c r="U39" s="21">
        <f t="shared" si="9"/>
        <v>-0.23076923076923073</v>
      </c>
      <c r="V39" s="21">
        <f t="shared" si="10"/>
        <v>-0.025000000000000022</v>
      </c>
      <c r="W39" s="21">
        <f t="shared" si="11"/>
        <v>0.56</v>
      </c>
      <c r="X39" s="4">
        <v>2</v>
      </c>
      <c r="Y39" s="4">
        <v>1</v>
      </c>
      <c r="Z39" s="4">
        <v>0</v>
      </c>
      <c r="AA39" s="4">
        <v>0</v>
      </c>
      <c r="AB39" s="16">
        <f t="shared" si="12"/>
        <v>0.75</v>
      </c>
      <c r="AC39" s="21">
        <f t="shared" si="13"/>
        <v>0</v>
      </c>
      <c r="AD39" s="21">
        <f t="shared" si="14"/>
        <v>0</v>
      </c>
    </row>
    <row r="40" spans="1:30" ht="12.75">
      <c r="A40" s="5" t="s">
        <v>45</v>
      </c>
      <c r="B40" s="15">
        <v>10711.602320663427</v>
      </c>
      <c r="C40" s="15">
        <v>24006.43876762425</v>
      </c>
      <c r="D40" s="4">
        <v>184</v>
      </c>
      <c r="E40" s="4">
        <v>138</v>
      </c>
      <c r="F40" s="4">
        <v>117</v>
      </c>
      <c r="G40" s="4">
        <v>117</v>
      </c>
      <c r="H40" s="16">
        <f t="shared" si="0"/>
        <v>139</v>
      </c>
      <c r="I40" s="21">
        <f t="shared" si="1"/>
        <v>0.010922735599911028</v>
      </c>
      <c r="J40" s="21">
        <f t="shared" si="2"/>
        <v>-0.25</v>
      </c>
      <c r="K40" s="21">
        <f t="shared" si="3"/>
        <v>-0.15217391304347827</v>
      </c>
      <c r="L40" s="21">
        <f t="shared" si="4"/>
        <v>0</v>
      </c>
      <c r="M40" s="21">
        <f t="shared" si="5"/>
        <v>-0.36413043478260865</v>
      </c>
      <c r="N40" s="4">
        <v>300</v>
      </c>
      <c r="O40" s="4">
        <v>242</v>
      </c>
      <c r="P40" s="4">
        <v>265</v>
      </c>
      <c r="Q40" s="4">
        <v>321</v>
      </c>
      <c r="R40" s="16">
        <f t="shared" si="6"/>
        <v>282</v>
      </c>
      <c r="S40" s="21">
        <f t="shared" si="7"/>
        <v>0.013371412690869814</v>
      </c>
      <c r="T40" s="21">
        <f t="shared" si="8"/>
        <v>-0.19333333333333336</v>
      </c>
      <c r="U40" s="21">
        <f t="shared" si="9"/>
        <v>0.0950413223140496</v>
      </c>
      <c r="V40" s="21">
        <f t="shared" si="10"/>
        <v>0.21132075471698109</v>
      </c>
      <c r="W40" s="21">
        <f t="shared" si="11"/>
        <v>0.07000000000000006</v>
      </c>
      <c r="X40" s="4">
        <v>10</v>
      </c>
      <c r="Y40" s="4">
        <v>7</v>
      </c>
      <c r="Z40" s="4">
        <v>12</v>
      </c>
      <c r="AA40" s="4">
        <v>2</v>
      </c>
      <c r="AB40" s="16">
        <f t="shared" si="12"/>
        <v>7.75</v>
      </c>
      <c r="AC40" s="21">
        <f t="shared" si="13"/>
        <v>0.017094017094017096</v>
      </c>
      <c r="AD40" s="21">
        <f t="shared" si="14"/>
        <v>0.00018671342905830817</v>
      </c>
    </row>
    <row r="41" spans="1:30" ht="12.75">
      <c r="A41" s="5" t="s">
        <v>121</v>
      </c>
      <c r="B41" s="15">
        <v>563.0111715142993</v>
      </c>
      <c r="C41" s="15">
        <v>1328.8262589808346</v>
      </c>
      <c r="D41" s="4">
        <v>152</v>
      </c>
      <c r="E41" s="4">
        <v>136</v>
      </c>
      <c r="F41" s="4">
        <v>136</v>
      </c>
      <c r="G41" s="4">
        <v>230</v>
      </c>
      <c r="H41" s="16">
        <f t="shared" si="0"/>
        <v>163.5</v>
      </c>
      <c r="I41" s="21">
        <f t="shared" si="1"/>
        <v>0.4085176487375588</v>
      </c>
      <c r="J41" s="21">
        <f t="shared" si="2"/>
        <v>-0.10526315789473684</v>
      </c>
      <c r="K41" s="21">
        <f t="shared" si="3"/>
        <v>0</v>
      </c>
      <c r="L41" s="21">
        <f t="shared" si="4"/>
        <v>0.6911764705882353</v>
      </c>
      <c r="M41" s="21">
        <f t="shared" si="5"/>
        <v>0.513157894736842</v>
      </c>
      <c r="N41" s="4">
        <v>252</v>
      </c>
      <c r="O41" s="4">
        <v>240</v>
      </c>
      <c r="P41" s="4">
        <v>168</v>
      </c>
      <c r="Q41" s="4">
        <v>267</v>
      </c>
      <c r="R41" s="16">
        <f t="shared" si="6"/>
        <v>231.75</v>
      </c>
      <c r="S41" s="21">
        <f t="shared" si="7"/>
        <v>0.2009292021402257</v>
      </c>
      <c r="T41" s="21">
        <f t="shared" si="8"/>
        <v>-0.04761904761904767</v>
      </c>
      <c r="U41" s="21">
        <f t="shared" si="9"/>
        <v>-0.30000000000000004</v>
      </c>
      <c r="V41" s="21">
        <f t="shared" si="10"/>
        <v>0.5892857142857142</v>
      </c>
      <c r="W41" s="21">
        <f t="shared" si="11"/>
        <v>0.059523809523809534</v>
      </c>
      <c r="X41" s="4">
        <v>10</v>
      </c>
      <c r="Y41" s="4">
        <v>7</v>
      </c>
      <c r="Z41" s="4">
        <v>12</v>
      </c>
      <c r="AA41" s="4">
        <v>8</v>
      </c>
      <c r="AB41" s="16">
        <f t="shared" si="12"/>
        <v>9.25</v>
      </c>
      <c r="AC41" s="21">
        <f t="shared" si="13"/>
        <v>0.034782608695652174</v>
      </c>
      <c r="AD41" s="21">
        <f t="shared" si="14"/>
        <v>0.014209309521306392</v>
      </c>
    </row>
    <row r="42" spans="1:30" ht="12.75">
      <c r="A42" s="5" t="s">
        <v>122</v>
      </c>
      <c r="B42" s="15">
        <v>1527.1453182608311</v>
      </c>
      <c r="C42" s="15">
        <v>3543.44164075182</v>
      </c>
      <c r="D42" s="4">
        <v>348</v>
      </c>
      <c r="E42" s="4">
        <v>379</v>
      </c>
      <c r="F42" s="4">
        <v>442</v>
      </c>
      <c r="G42" s="4">
        <v>567</v>
      </c>
      <c r="H42" s="16">
        <f t="shared" si="0"/>
        <v>434</v>
      </c>
      <c r="I42" s="21">
        <f t="shared" si="1"/>
        <v>0.3712809732119798</v>
      </c>
      <c r="J42" s="21">
        <f t="shared" si="2"/>
        <v>0.08908045977011492</v>
      </c>
      <c r="K42" s="21">
        <f t="shared" si="3"/>
        <v>0.1662269129287599</v>
      </c>
      <c r="L42" s="21">
        <f t="shared" si="4"/>
        <v>0.2828054298642535</v>
      </c>
      <c r="M42" s="21">
        <f t="shared" si="5"/>
        <v>0.6293103448275863</v>
      </c>
      <c r="N42" s="4">
        <v>668</v>
      </c>
      <c r="O42" s="4">
        <v>704</v>
      </c>
      <c r="P42" s="4">
        <v>718</v>
      </c>
      <c r="Q42" s="4">
        <v>914</v>
      </c>
      <c r="R42" s="16">
        <f t="shared" si="6"/>
        <v>751</v>
      </c>
      <c r="S42" s="21">
        <f t="shared" si="7"/>
        <v>0.25794131600431114</v>
      </c>
      <c r="T42" s="21">
        <f t="shared" si="8"/>
        <v>0.05389221556886237</v>
      </c>
      <c r="U42" s="21">
        <f t="shared" si="9"/>
        <v>0.019886363636363535</v>
      </c>
      <c r="V42" s="21">
        <f t="shared" si="10"/>
        <v>0.27298050139275776</v>
      </c>
      <c r="W42" s="21">
        <f t="shared" si="11"/>
        <v>0.3682634730538923</v>
      </c>
      <c r="X42" s="4">
        <v>32</v>
      </c>
      <c r="Y42" s="4">
        <v>17</v>
      </c>
      <c r="Z42" s="4">
        <v>23</v>
      </c>
      <c r="AA42" s="4">
        <v>31</v>
      </c>
      <c r="AB42" s="16">
        <f t="shared" si="12"/>
        <v>25.75</v>
      </c>
      <c r="AC42" s="21">
        <f t="shared" si="13"/>
        <v>0.054673721340388004</v>
      </c>
      <c r="AD42" s="21">
        <f t="shared" si="14"/>
        <v>0.02029931246837985</v>
      </c>
    </row>
    <row r="43" spans="1:30" ht="12.75">
      <c r="A43" s="5" t="s">
        <v>123</v>
      </c>
      <c r="B43" s="15">
        <v>1822.1415870414862</v>
      </c>
      <c r="C43" s="15">
        <v>4175.763327503263</v>
      </c>
      <c r="D43" s="4">
        <v>63</v>
      </c>
      <c r="E43" s="4">
        <v>16</v>
      </c>
      <c r="F43" s="4">
        <v>14</v>
      </c>
      <c r="G43" s="4">
        <v>63</v>
      </c>
      <c r="H43" s="16">
        <f t="shared" si="0"/>
        <v>39</v>
      </c>
      <c r="I43" s="21">
        <f t="shared" si="1"/>
        <v>0.03457470069726564</v>
      </c>
      <c r="J43" s="21">
        <f t="shared" si="2"/>
        <v>-0.746031746031746</v>
      </c>
      <c r="K43" s="21">
        <f t="shared" si="3"/>
        <v>-0.125</v>
      </c>
      <c r="L43" s="21">
        <f t="shared" si="4"/>
        <v>3.5</v>
      </c>
      <c r="M43" s="21">
        <f t="shared" si="5"/>
        <v>0</v>
      </c>
      <c r="N43" s="4">
        <v>80</v>
      </c>
      <c r="O43" s="4">
        <v>28</v>
      </c>
      <c r="P43" s="4">
        <v>25</v>
      </c>
      <c r="Q43" s="4">
        <v>111</v>
      </c>
      <c r="R43" s="16">
        <f t="shared" si="6"/>
        <v>61</v>
      </c>
      <c r="S43" s="21">
        <f t="shared" si="7"/>
        <v>0.026581966288393117</v>
      </c>
      <c r="T43" s="21">
        <f t="shared" si="8"/>
        <v>-0.65</v>
      </c>
      <c r="U43" s="21">
        <f t="shared" si="9"/>
        <v>-0.1071428571428571</v>
      </c>
      <c r="V43" s="21">
        <f t="shared" si="10"/>
        <v>3.4400000000000004</v>
      </c>
      <c r="W43" s="21">
        <f t="shared" si="11"/>
        <v>0.38749999999999996</v>
      </c>
      <c r="X43" s="4">
        <v>2</v>
      </c>
      <c r="Y43" s="4">
        <v>0</v>
      </c>
      <c r="Z43" s="4">
        <v>0</v>
      </c>
      <c r="AA43" s="4">
        <v>3</v>
      </c>
      <c r="AB43" s="16">
        <f t="shared" si="12"/>
        <v>1.25</v>
      </c>
      <c r="AC43" s="21">
        <f t="shared" si="13"/>
        <v>0.047619047619047616</v>
      </c>
      <c r="AD43" s="21">
        <f t="shared" si="14"/>
        <v>0.0016464143189174117</v>
      </c>
    </row>
    <row r="44" spans="1:30" ht="12.75">
      <c r="A44" s="5" t="s">
        <v>124</v>
      </c>
      <c r="B44" s="15">
        <v>292.59792513203206</v>
      </c>
      <c r="C44" s="15">
        <v>671.2853492680365</v>
      </c>
      <c r="D44" s="4">
        <v>80</v>
      </c>
      <c r="E44" s="4">
        <v>81</v>
      </c>
      <c r="F44" s="4">
        <v>72</v>
      </c>
      <c r="G44" s="4">
        <v>94</v>
      </c>
      <c r="H44" s="16">
        <f t="shared" si="0"/>
        <v>81.75</v>
      </c>
      <c r="I44" s="21">
        <f t="shared" si="1"/>
        <v>0.3212599677785937</v>
      </c>
      <c r="J44" s="21">
        <f t="shared" si="2"/>
        <v>0.012499999999999956</v>
      </c>
      <c r="K44" s="21">
        <f t="shared" si="3"/>
        <v>-0.11111111111111116</v>
      </c>
      <c r="L44" s="21">
        <f t="shared" si="4"/>
        <v>0.3055555555555556</v>
      </c>
      <c r="M44" s="21">
        <f t="shared" si="5"/>
        <v>0.17500000000000004</v>
      </c>
      <c r="N44" s="4">
        <v>126</v>
      </c>
      <c r="O44" s="4">
        <v>120</v>
      </c>
      <c r="P44" s="4">
        <v>99</v>
      </c>
      <c r="Q44" s="4">
        <v>146</v>
      </c>
      <c r="R44" s="16">
        <f t="shared" si="6"/>
        <v>122.75</v>
      </c>
      <c r="S44" s="21">
        <f t="shared" si="7"/>
        <v>0.2174932018987113</v>
      </c>
      <c r="T44" s="21">
        <f t="shared" si="8"/>
        <v>-0.04761904761904767</v>
      </c>
      <c r="U44" s="21">
        <f t="shared" si="9"/>
        <v>-0.17500000000000004</v>
      </c>
      <c r="V44" s="21">
        <f t="shared" si="10"/>
        <v>0.4747474747474747</v>
      </c>
      <c r="W44" s="21">
        <f t="shared" si="11"/>
        <v>0.15873015873015883</v>
      </c>
      <c r="X44" s="4">
        <v>10</v>
      </c>
      <c r="Y44" s="4">
        <v>18</v>
      </c>
      <c r="Z44" s="4">
        <v>13</v>
      </c>
      <c r="AA44" s="4">
        <v>17</v>
      </c>
      <c r="AB44" s="16">
        <f t="shared" si="12"/>
        <v>14.5</v>
      </c>
      <c r="AC44" s="21">
        <f t="shared" si="13"/>
        <v>0.18085106382978725</v>
      </c>
      <c r="AD44" s="21">
        <f t="shared" si="14"/>
        <v>0.05810020693868184</v>
      </c>
    </row>
    <row r="45" spans="1:30" ht="12.75">
      <c r="A45" s="5" t="s">
        <v>125</v>
      </c>
      <c r="B45" s="15">
        <v>320.17887709119896</v>
      </c>
      <c r="C45" s="15">
        <v>782.7162481465184</v>
      </c>
      <c r="D45" s="4">
        <v>39</v>
      </c>
      <c r="E45" s="4">
        <v>40</v>
      </c>
      <c r="F45" s="4">
        <v>41</v>
      </c>
      <c r="G45" s="4">
        <v>47</v>
      </c>
      <c r="H45" s="16">
        <f t="shared" si="0"/>
        <v>41.75</v>
      </c>
      <c r="I45" s="21">
        <f t="shared" si="1"/>
        <v>0.1467929440786084</v>
      </c>
      <c r="J45" s="21">
        <f t="shared" si="2"/>
        <v>0.02564102564102555</v>
      </c>
      <c r="K45" s="21">
        <f t="shared" si="3"/>
        <v>0.02499999999999991</v>
      </c>
      <c r="L45" s="21">
        <f t="shared" si="4"/>
        <v>0.14634146341463405</v>
      </c>
      <c r="M45" s="21">
        <f t="shared" si="5"/>
        <v>0.20512820512820507</v>
      </c>
      <c r="N45" s="4">
        <v>76</v>
      </c>
      <c r="O45" s="4">
        <v>71</v>
      </c>
      <c r="P45" s="4">
        <v>65</v>
      </c>
      <c r="Q45" s="4">
        <v>72</v>
      </c>
      <c r="R45" s="16">
        <f t="shared" si="6"/>
        <v>71</v>
      </c>
      <c r="S45" s="21">
        <f t="shared" si="7"/>
        <v>0.0919873583440958</v>
      </c>
      <c r="T45" s="21">
        <f t="shared" si="8"/>
        <v>-0.06578947368421051</v>
      </c>
      <c r="U45" s="21">
        <f t="shared" si="9"/>
        <v>-0.08450704225352113</v>
      </c>
      <c r="V45" s="21">
        <f t="shared" si="10"/>
        <v>0.10769230769230775</v>
      </c>
      <c r="W45" s="21">
        <f t="shared" si="11"/>
        <v>-0.052631578947368474</v>
      </c>
      <c r="X45" s="4">
        <v>5</v>
      </c>
      <c r="Y45" s="4">
        <v>4</v>
      </c>
      <c r="Z45" s="4">
        <v>2</v>
      </c>
      <c r="AA45" s="4">
        <v>2</v>
      </c>
      <c r="AB45" s="16">
        <f t="shared" si="12"/>
        <v>3.25</v>
      </c>
      <c r="AC45" s="21">
        <f t="shared" si="13"/>
        <v>0.0425531914893617</v>
      </c>
      <c r="AD45" s="21">
        <f t="shared" si="14"/>
        <v>0.006246508258664187</v>
      </c>
    </row>
    <row r="46" spans="1:30" ht="12.75">
      <c r="A46" s="5" t="s">
        <v>46</v>
      </c>
      <c r="B46" s="15">
        <v>524.637673136328</v>
      </c>
      <c r="C46" s="15">
        <v>1276.256958182497</v>
      </c>
      <c r="D46" s="4">
        <v>11</v>
      </c>
      <c r="E46" s="4">
        <v>89</v>
      </c>
      <c r="F46" s="4">
        <v>90</v>
      </c>
      <c r="G46" s="4">
        <v>89</v>
      </c>
      <c r="H46" s="16">
        <f t="shared" si="0"/>
        <v>69.75</v>
      </c>
      <c r="I46" s="21">
        <f t="shared" si="1"/>
        <v>0.16964088657215662</v>
      </c>
      <c r="J46" s="21">
        <f t="shared" si="2"/>
        <v>7.090909090909092</v>
      </c>
      <c r="K46" s="21">
        <f t="shared" si="3"/>
        <v>0.011235955056179803</v>
      </c>
      <c r="L46" s="21">
        <f t="shared" si="4"/>
        <v>-0.011111111111111072</v>
      </c>
      <c r="M46" s="21">
        <f t="shared" si="5"/>
        <v>7.090909090909092</v>
      </c>
      <c r="N46" s="4">
        <v>16</v>
      </c>
      <c r="O46" s="4">
        <v>119</v>
      </c>
      <c r="P46" s="4">
        <v>125</v>
      </c>
      <c r="Q46" s="4">
        <v>136</v>
      </c>
      <c r="R46" s="16">
        <f t="shared" si="6"/>
        <v>99</v>
      </c>
      <c r="S46" s="21">
        <f t="shared" si="7"/>
        <v>0.10656161294797252</v>
      </c>
      <c r="T46" s="21">
        <f t="shared" si="8"/>
        <v>6.4375</v>
      </c>
      <c r="U46" s="21">
        <f t="shared" si="9"/>
        <v>0.050420168067226934</v>
      </c>
      <c r="V46" s="21">
        <f t="shared" si="10"/>
        <v>0.08800000000000008</v>
      </c>
      <c r="W46" s="21">
        <f t="shared" si="11"/>
        <v>7.5</v>
      </c>
      <c r="X46" s="4">
        <v>0</v>
      </c>
      <c r="Y46" s="4">
        <v>16</v>
      </c>
      <c r="Z46" s="4">
        <v>12</v>
      </c>
      <c r="AA46" s="4">
        <v>14</v>
      </c>
      <c r="AB46" s="16">
        <f t="shared" si="12"/>
        <v>10.5</v>
      </c>
      <c r="AC46" s="21">
        <f t="shared" si="13"/>
        <v>0.15730337078651685</v>
      </c>
      <c r="AD46" s="21">
        <f t="shared" si="14"/>
        <v>0.026685083281013402</v>
      </c>
    </row>
    <row r="47" spans="1:30" ht="12.75">
      <c r="A47" s="5" t="s">
        <v>126</v>
      </c>
      <c r="B47" s="15">
        <v>1112.2318670490151</v>
      </c>
      <c r="C47" s="15">
        <v>2577.499021953357</v>
      </c>
      <c r="D47" s="4">
        <v>226</v>
      </c>
      <c r="E47" s="4">
        <v>243</v>
      </c>
      <c r="F47" s="4">
        <v>129</v>
      </c>
      <c r="G47" s="4">
        <v>227</v>
      </c>
      <c r="H47" s="16">
        <f t="shared" si="0"/>
        <v>206.25</v>
      </c>
      <c r="I47" s="21">
        <f t="shared" si="1"/>
        <v>0.20409413425842465</v>
      </c>
      <c r="J47" s="21">
        <f t="shared" si="2"/>
        <v>0.0752212389380531</v>
      </c>
      <c r="K47" s="21">
        <f t="shared" si="3"/>
        <v>-0.4691358024691358</v>
      </c>
      <c r="L47" s="21">
        <f t="shared" si="4"/>
        <v>0.7596899224806202</v>
      </c>
      <c r="M47" s="21">
        <f t="shared" si="5"/>
        <v>0.004424778761061843</v>
      </c>
      <c r="N47" s="4">
        <v>442</v>
      </c>
      <c r="O47" s="4">
        <v>415</v>
      </c>
      <c r="P47" s="4">
        <v>192</v>
      </c>
      <c r="Q47" s="4">
        <v>356</v>
      </c>
      <c r="R47" s="16">
        <f t="shared" si="6"/>
        <v>351.25</v>
      </c>
      <c r="S47" s="21">
        <f t="shared" si="7"/>
        <v>0.13811838412656524</v>
      </c>
      <c r="T47" s="21">
        <f t="shared" si="8"/>
        <v>-0.06108597285067874</v>
      </c>
      <c r="U47" s="21">
        <f t="shared" si="9"/>
        <v>-0.5373493975903614</v>
      </c>
      <c r="V47" s="21">
        <f t="shared" si="10"/>
        <v>0.8541666666666667</v>
      </c>
      <c r="W47" s="21">
        <f t="shared" si="11"/>
        <v>-0.1945701357466063</v>
      </c>
      <c r="X47" s="4">
        <v>20</v>
      </c>
      <c r="Y47" s="4">
        <v>20</v>
      </c>
      <c r="Z47" s="4">
        <v>5</v>
      </c>
      <c r="AA47" s="4">
        <v>7</v>
      </c>
      <c r="AB47" s="16">
        <f t="shared" si="12"/>
        <v>13</v>
      </c>
      <c r="AC47" s="21">
        <f t="shared" si="13"/>
        <v>0.030837004405286344</v>
      </c>
      <c r="AD47" s="21">
        <f t="shared" si="14"/>
        <v>0.0062936517172201435</v>
      </c>
    </row>
    <row r="48" spans="1:30" ht="12.75">
      <c r="A48" s="5" t="s">
        <v>47</v>
      </c>
      <c r="B48" s="15">
        <v>1428.2136427551236</v>
      </c>
      <c r="C48" s="15">
        <v>3370.1642378816505</v>
      </c>
      <c r="D48" s="4">
        <v>114</v>
      </c>
      <c r="E48" s="4">
        <v>151</v>
      </c>
      <c r="F48" s="4">
        <v>182</v>
      </c>
      <c r="G48" s="4">
        <v>274</v>
      </c>
      <c r="H48" s="16">
        <f t="shared" si="0"/>
        <v>180.25</v>
      </c>
      <c r="I48" s="21">
        <f t="shared" si="1"/>
        <v>0.19184804835741165</v>
      </c>
      <c r="J48" s="21">
        <f t="shared" si="2"/>
        <v>0.32456140350877183</v>
      </c>
      <c r="K48" s="21">
        <f t="shared" si="3"/>
        <v>0.20529801324503305</v>
      </c>
      <c r="L48" s="21">
        <f t="shared" si="4"/>
        <v>0.5054945054945055</v>
      </c>
      <c r="M48" s="21">
        <f t="shared" si="5"/>
        <v>1.4035087719298245</v>
      </c>
      <c r="N48" s="4">
        <v>205</v>
      </c>
      <c r="O48" s="4">
        <v>281</v>
      </c>
      <c r="P48" s="4">
        <v>322</v>
      </c>
      <c r="Q48" s="4">
        <v>489</v>
      </c>
      <c r="R48" s="16">
        <f t="shared" si="6"/>
        <v>324.25</v>
      </c>
      <c r="S48" s="21">
        <f t="shared" si="7"/>
        <v>0.14509678623477582</v>
      </c>
      <c r="T48" s="21">
        <f t="shared" si="8"/>
        <v>0.3707317073170733</v>
      </c>
      <c r="U48" s="21">
        <f t="shared" si="9"/>
        <v>0.14590747330960863</v>
      </c>
      <c r="V48" s="21">
        <f t="shared" si="10"/>
        <v>0.5186335403726707</v>
      </c>
      <c r="W48" s="21">
        <f t="shared" si="11"/>
        <v>1.3853658536585365</v>
      </c>
      <c r="X48" s="4">
        <v>10</v>
      </c>
      <c r="Y48" s="4">
        <v>13</v>
      </c>
      <c r="Z48" s="4">
        <v>23</v>
      </c>
      <c r="AA48" s="4">
        <v>19</v>
      </c>
      <c r="AB48" s="16">
        <f t="shared" si="12"/>
        <v>16.25</v>
      </c>
      <c r="AC48" s="21">
        <f t="shared" si="13"/>
        <v>0.06934306569343066</v>
      </c>
      <c r="AD48" s="21">
        <f t="shared" si="14"/>
        <v>0.013303331820404458</v>
      </c>
    </row>
    <row r="49" spans="1:30" ht="12.75">
      <c r="A49" s="5" t="s">
        <v>48</v>
      </c>
      <c r="B49" s="15">
        <v>926.959820192872</v>
      </c>
      <c r="C49" s="15">
        <v>2175.47678017431</v>
      </c>
      <c r="D49" s="4">
        <v>11</v>
      </c>
      <c r="E49" s="4">
        <v>4</v>
      </c>
      <c r="F49" s="4">
        <v>13</v>
      </c>
      <c r="G49" s="4">
        <v>9</v>
      </c>
      <c r="H49" s="16">
        <f t="shared" si="0"/>
        <v>9.25</v>
      </c>
      <c r="I49" s="21">
        <f t="shared" si="1"/>
        <v>0.0097091586970052</v>
      </c>
      <c r="J49" s="21">
        <f t="shared" si="2"/>
        <v>-0.6363636363636364</v>
      </c>
      <c r="K49" s="21">
        <f t="shared" si="3"/>
        <v>2.25</v>
      </c>
      <c r="L49" s="21">
        <f t="shared" si="4"/>
        <v>-0.3076923076923077</v>
      </c>
      <c r="M49" s="21">
        <f t="shared" si="5"/>
        <v>-0.18181818181818177</v>
      </c>
      <c r="N49" s="4">
        <v>13</v>
      </c>
      <c r="O49" s="4">
        <v>12</v>
      </c>
      <c r="P49" s="4">
        <v>17</v>
      </c>
      <c r="Q49" s="4">
        <v>12</v>
      </c>
      <c r="R49" s="16">
        <f t="shared" si="6"/>
        <v>13.5</v>
      </c>
      <c r="S49" s="21">
        <f t="shared" si="7"/>
        <v>0.005516032213884857</v>
      </c>
      <c r="T49" s="21">
        <f t="shared" si="8"/>
        <v>-0.07692307692307687</v>
      </c>
      <c r="U49" s="21">
        <f t="shared" si="9"/>
        <v>0.41666666666666674</v>
      </c>
      <c r="V49" s="21">
        <f t="shared" si="10"/>
        <v>-0.2941176470588235</v>
      </c>
      <c r="W49" s="21">
        <f t="shared" si="11"/>
        <v>-0.07692307692307687</v>
      </c>
      <c r="X49" s="4">
        <v>3</v>
      </c>
      <c r="Y49" s="4">
        <v>0</v>
      </c>
      <c r="Z49" s="4">
        <v>0</v>
      </c>
      <c r="AA49" s="4">
        <v>0</v>
      </c>
      <c r="AB49" s="16">
        <f t="shared" si="12"/>
        <v>0.75</v>
      </c>
      <c r="AC49" s="21">
        <f t="shared" si="13"/>
        <v>0</v>
      </c>
      <c r="AD49" s="21">
        <f t="shared" si="14"/>
        <v>0</v>
      </c>
    </row>
    <row r="50" spans="1:30" ht="12.75">
      <c r="A50" s="5" t="s">
        <v>49</v>
      </c>
      <c r="B50" s="15">
        <v>390.93001472558376</v>
      </c>
      <c r="C50" s="15">
        <v>924.3659706327167</v>
      </c>
      <c r="D50" s="4">
        <v>122</v>
      </c>
      <c r="E50" s="4">
        <v>101</v>
      </c>
      <c r="F50" s="4">
        <v>25</v>
      </c>
      <c r="G50" s="4">
        <v>10</v>
      </c>
      <c r="H50" s="16">
        <f t="shared" si="0"/>
        <v>64.5</v>
      </c>
      <c r="I50" s="21">
        <f t="shared" si="1"/>
        <v>0.02558002615127819</v>
      </c>
      <c r="J50" s="21">
        <f t="shared" si="2"/>
        <v>-0.17213114754098358</v>
      </c>
      <c r="K50" s="21">
        <f t="shared" si="3"/>
        <v>-0.7524752475247525</v>
      </c>
      <c r="L50" s="21">
        <f t="shared" si="4"/>
        <v>-0.6</v>
      </c>
      <c r="M50" s="21">
        <f t="shared" si="5"/>
        <v>-0.9180327868852459</v>
      </c>
      <c r="N50" s="4">
        <v>135</v>
      </c>
      <c r="O50" s="4">
        <v>109</v>
      </c>
      <c r="P50" s="4">
        <v>31</v>
      </c>
      <c r="Q50" s="4">
        <v>29</v>
      </c>
      <c r="R50" s="16">
        <f t="shared" si="6"/>
        <v>76</v>
      </c>
      <c r="S50" s="21">
        <f t="shared" si="7"/>
        <v>0.03137285547211336</v>
      </c>
      <c r="T50" s="21">
        <f t="shared" si="8"/>
        <v>-0.19259259259259254</v>
      </c>
      <c r="U50" s="21">
        <f t="shared" si="9"/>
        <v>-0.7155963302752293</v>
      </c>
      <c r="V50" s="21">
        <f t="shared" si="10"/>
        <v>-0.06451612903225812</v>
      </c>
      <c r="W50" s="21">
        <f t="shared" si="11"/>
        <v>-0.7851851851851852</v>
      </c>
      <c r="X50" s="4">
        <v>6</v>
      </c>
      <c r="Y50" s="4">
        <v>1</v>
      </c>
      <c r="Z50" s="4">
        <v>0</v>
      </c>
      <c r="AA50" s="4">
        <v>0</v>
      </c>
      <c r="AB50" s="16">
        <f t="shared" si="12"/>
        <v>1.75</v>
      </c>
      <c r="AC50" s="21">
        <f t="shared" si="13"/>
        <v>0</v>
      </c>
      <c r="AD50" s="21">
        <f t="shared" si="14"/>
        <v>0</v>
      </c>
    </row>
    <row r="51" spans="1:30" ht="12.75">
      <c r="A51" s="5" t="s">
        <v>50</v>
      </c>
      <c r="B51" s="15">
        <v>1206.966441169632</v>
      </c>
      <c r="C51" s="15">
        <v>2889.222218113646</v>
      </c>
      <c r="D51" s="4">
        <v>68</v>
      </c>
      <c r="E51" s="4">
        <v>82</v>
      </c>
      <c r="F51" s="4">
        <v>80</v>
      </c>
      <c r="G51" s="4">
        <v>199</v>
      </c>
      <c r="H51" s="16">
        <f t="shared" si="0"/>
        <v>107.25</v>
      </c>
      <c r="I51" s="21">
        <f t="shared" si="1"/>
        <v>0.16487616657109005</v>
      </c>
      <c r="J51" s="21">
        <f t="shared" si="2"/>
        <v>0.2058823529411764</v>
      </c>
      <c r="K51" s="21">
        <f t="shared" si="3"/>
        <v>-0.024390243902439046</v>
      </c>
      <c r="L51" s="21">
        <f t="shared" si="4"/>
        <v>1.4874999999999998</v>
      </c>
      <c r="M51" s="21">
        <f t="shared" si="5"/>
        <v>1.926470588235294</v>
      </c>
      <c r="N51" s="4">
        <v>126</v>
      </c>
      <c r="O51" s="4">
        <v>136</v>
      </c>
      <c r="P51" s="4">
        <v>124</v>
      </c>
      <c r="Q51" s="4">
        <v>277</v>
      </c>
      <c r="R51" s="16">
        <f t="shared" si="6"/>
        <v>165.75</v>
      </c>
      <c r="S51" s="21">
        <f t="shared" si="7"/>
        <v>0.09587355318790657</v>
      </c>
      <c r="T51" s="21">
        <f t="shared" si="8"/>
        <v>0.0793650793650793</v>
      </c>
      <c r="U51" s="21">
        <f t="shared" si="9"/>
        <v>-0.08823529411764708</v>
      </c>
      <c r="V51" s="21">
        <f t="shared" si="10"/>
        <v>1.2338709677419355</v>
      </c>
      <c r="W51" s="21">
        <f t="shared" si="11"/>
        <v>1.1984126984126986</v>
      </c>
      <c r="X51" s="4">
        <v>8</v>
      </c>
      <c r="Y51" s="4">
        <v>6</v>
      </c>
      <c r="Z51" s="4">
        <v>5</v>
      </c>
      <c r="AA51" s="4">
        <v>2</v>
      </c>
      <c r="AB51" s="16">
        <f t="shared" si="12"/>
        <v>5.25</v>
      </c>
      <c r="AC51" s="21">
        <f t="shared" si="13"/>
        <v>0.010050251256281407</v>
      </c>
      <c r="AD51" s="21">
        <f t="shared" si="14"/>
        <v>0.0016570469002119604</v>
      </c>
    </row>
    <row r="52" spans="1:30" ht="12.75">
      <c r="A52" s="5" t="s">
        <v>51</v>
      </c>
      <c r="B52" s="15">
        <v>338.7660403680289</v>
      </c>
      <c r="C52" s="15">
        <v>813.3220861050818</v>
      </c>
      <c r="D52" s="4">
        <v>14</v>
      </c>
      <c r="E52" s="4">
        <v>10</v>
      </c>
      <c r="F52" s="4">
        <v>33</v>
      </c>
      <c r="G52" s="4">
        <v>6</v>
      </c>
      <c r="H52" s="16">
        <f t="shared" si="0"/>
        <v>15.75</v>
      </c>
      <c r="I52" s="21">
        <f t="shared" si="1"/>
        <v>0.017711338460849605</v>
      </c>
      <c r="J52" s="21">
        <f t="shared" si="2"/>
        <v>-0.2857142857142857</v>
      </c>
      <c r="K52" s="21">
        <f t="shared" si="3"/>
        <v>2.3</v>
      </c>
      <c r="L52" s="21">
        <f t="shared" si="4"/>
        <v>-0.8181818181818181</v>
      </c>
      <c r="M52" s="21">
        <f t="shared" si="5"/>
        <v>-0.5714285714285714</v>
      </c>
      <c r="N52" s="4">
        <v>17</v>
      </c>
      <c r="O52" s="4">
        <v>11</v>
      </c>
      <c r="P52" s="4">
        <v>56</v>
      </c>
      <c r="Q52" s="4">
        <v>7</v>
      </c>
      <c r="R52" s="16">
        <f t="shared" si="6"/>
        <v>22.75</v>
      </c>
      <c r="S52" s="21">
        <f t="shared" si="7"/>
        <v>0.008606676394984305</v>
      </c>
      <c r="T52" s="21">
        <f t="shared" si="8"/>
        <v>-0.3529411764705882</v>
      </c>
      <c r="U52" s="21">
        <f t="shared" si="9"/>
        <v>4.090909090909091</v>
      </c>
      <c r="V52" s="21">
        <f t="shared" si="10"/>
        <v>-0.875</v>
      </c>
      <c r="W52" s="21">
        <f t="shared" si="11"/>
        <v>-0.5882352941176471</v>
      </c>
      <c r="X52" s="4">
        <v>1</v>
      </c>
      <c r="Y52" s="4">
        <v>1</v>
      </c>
      <c r="Z52" s="4">
        <v>1</v>
      </c>
      <c r="AA52" s="4">
        <v>2</v>
      </c>
      <c r="AB52" s="16">
        <f t="shared" si="12"/>
        <v>1.25</v>
      </c>
      <c r="AC52" s="21">
        <f t="shared" si="13"/>
        <v>0.3333333333333333</v>
      </c>
      <c r="AD52" s="21">
        <f t="shared" si="14"/>
        <v>0.005903779486949869</v>
      </c>
    </row>
    <row r="53" spans="1:30" ht="12.75">
      <c r="A53" s="5" t="s">
        <v>52</v>
      </c>
      <c r="B53" s="15">
        <v>4086.1779913417995</v>
      </c>
      <c r="C53" s="15">
        <v>9490.571937271898</v>
      </c>
      <c r="D53" s="4">
        <v>44</v>
      </c>
      <c r="E53" s="4">
        <v>77</v>
      </c>
      <c r="F53" s="4">
        <v>54</v>
      </c>
      <c r="G53" s="4">
        <v>52</v>
      </c>
      <c r="H53" s="16">
        <f t="shared" si="0"/>
        <v>56.75</v>
      </c>
      <c r="I53" s="21">
        <f t="shared" si="1"/>
        <v>0.012725828417211088</v>
      </c>
      <c r="J53" s="21">
        <f t="shared" si="2"/>
        <v>0.75</v>
      </c>
      <c r="K53" s="21">
        <f t="shared" si="3"/>
        <v>-0.2987012987012987</v>
      </c>
      <c r="L53" s="21">
        <f t="shared" si="4"/>
        <v>-0.03703703703703709</v>
      </c>
      <c r="M53" s="21">
        <f t="shared" si="5"/>
        <v>0.18181818181818188</v>
      </c>
      <c r="N53" s="4">
        <v>87</v>
      </c>
      <c r="O53" s="4">
        <v>147</v>
      </c>
      <c r="P53" s="4">
        <v>96</v>
      </c>
      <c r="Q53" s="4">
        <v>106</v>
      </c>
      <c r="R53" s="16">
        <f t="shared" si="6"/>
        <v>109</v>
      </c>
      <c r="S53" s="21">
        <f t="shared" si="7"/>
        <v>0.011168979140625966</v>
      </c>
      <c r="T53" s="21">
        <f t="shared" si="8"/>
        <v>0.6896551724137931</v>
      </c>
      <c r="U53" s="21">
        <f t="shared" si="9"/>
        <v>-0.34693877551020413</v>
      </c>
      <c r="V53" s="21">
        <f t="shared" si="10"/>
        <v>0.10416666666666674</v>
      </c>
      <c r="W53" s="21">
        <f t="shared" si="11"/>
        <v>0.21839080459770122</v>
      </c>
      <c r="X53" s="4">
        <v>0</v>
      </c>
      <c r="Y53" s="4">
        <v>2</v>
      </c>
      <c r="Z53" s="4">
        <v>2</v>
      </c>
      <c r="AA53" s="4">
        <v>2</v>
      </c>
      <c r="AB53" s="16">
        <f t="shared" si="12"/>
        <v>1.5</v>
      </c>
      <c r="AC53" s="21">
        <f t="shared" si="13"/>
        <v>0.038461538461538464</v>
      </c>
      <c r="AD53" s="21">
        <f t="shared" si="14"/>
        <v>0.0004894549391235034</v>
      </c>
    </row>
    <row r="54" spans="1:30" ht="12.75">
      <c r="A54" s="5" t="s">
        <v>53</v>
      </c>
      <c r="B54" s="15">
        <v>1145.80867812974</v>
      </c>
      <c r="C54" s="15">
        <v>2725.338777608093</v>
      </c>
      <c r="D54" s="4">
        <v>375</v>
      </c>
      <c r="E54" s="4">
        <v>391</v>
      </c>
      <c r="F54" s="4">
        <v>439</v>
      </c>
      <c r="G54" s="4">
        <v>533</v>
      </c>
      <c r="H54" s="16">
        <f t="shared" si="0"/>
        <v>434.5</v>
      </c>
      <c r="I54" s="21">
        <f t="shared" si="1"/>
        <v>0.46517364562991065</v>
      </c>
      <c r="J54" s="21">
        <f t="shared" si="2"/>
        <v>0.04266666666666663</v>
      </c>
      <c r="K54" s="21">
        <f t="shared" si="3"/>
        <v>0.1227621483375958</v>
      </c>
      <c r="L54" s="21">
        <f t="shared" si="4"/>
        <v>0.214123006833713</v>
      </c>
      <c r="M54" s="21">
        <f t="shared" si="5"/>
        <v>0.42133333333333334</v>
      </c>
      <c r="N54" s="4">
        <v>572</v>
      </c>
      <c r="O54" s="4">
        <v>578</v>
      </c>
      <c r="P54" s="4">
        <v>663</v>
      </c>
      <c r="Q54" s="4">
        <v>845</v>
      </c>
      <c r="R54" s="16">
        <f t="shared" si="6"/>
        <v>664.5</v>
      </c>
      <c r="S54" s="21">
        <f t="shared" si="7"/>
        <v>0.31005319666776193</v>
      </c>
      <c r="T54" s="21">
        <f t="shared" si="8"/>
        <v>0.010489510489510412</v>
      </c>
      <c r="U54" s="21">
        <f t="shared" si="9"/>
        <v>0.1470588235294117</v>
      </c>
      <c r="V54" s="21">
        <f t="shared" si="10"/>
        <v>0.27450980392156854</v>
      </c>
      <c r="W54" s="21">
        <f t="shared" si="11"/>
        <v>0.4772727272727273</v>
      </c>
      <c r="X54" s="4">
        <v>28</v>
      </c>
      <c r="Y54" s="4">
        <v>23</v>
      </c>
      <c r="Z54" s="4">
        <v>16</v>
      </c>
      <c r="AA54" s="4">
        <v>16</v>
      </c>
      <c r="AB54" s="16">
        <f t="shared" si="12"/>
        <v>20.75</v>
      </c>
      <c r="AC54" s="21">
        <f t="shared" si="13"/>
        <v>0.0300187617260788</v>
      </c>
      <c r="AD54" s="21">
        <f t="shared" si="14"/>
        <v>0.013963936829415704</v>
      </c>
    </row>
    <row r="55" spans="1:30" ht="12.75">
      <c r="A55" s="5" t="s">
        <v>54</v>
      </c>
      <c r="B55" s="15">
        <v>702.1151031344457</v>
      </c>
      <c r="C55" s="15">
        <v>1625.86299581788</v>
      </c>
      <c r="D55" s="4">
        <v>57</v>
      </c>
      <c r="E55" s="4">
        <v>85</v>
      </c>
      <c r="F55" s="4">
        <v>90</v>
      </c>
      <c r="G55" s="4">
        <v>132</v>
      </c>
      <c r="H55" s="16">
        <f t="shared" si="0"/>
        <v>91</v>
      </c>
      <c r="I55" s="21">
        <f t="shared" si="1"/>
        <v>0.18800336214206712</v>
      </c>
      <c r="J55" s="21">
        <f t="shared" si="2"/>
        <v>0.49122807017543857</v>
      </c>
      <c r="K55" s="21">
        <f t="shared" si="3"/>
        <v>0.05882352941176472</v>
      </c>
      <c r="L55" s="21">
        <f t="shared" si="4"/>
        <v>0.46666666666666656</v>
      </c>
      <c r="M55" s="21">
        <f t="shared" si="5"/>
        <v>1.3157894736842106</v>
      </c>
      <c r="N55" s="4">
        <v>101</v>
      </c>
      <c r="O55" s="4">
        <v>132</v>
      </c>
      <c r="P55" s="4">
        <v>142</v>
      </c>
      <c r="Q55" s="4">
        <v>186</v>
      </c>
      <c r="R55" s="16">
        <f t="shared" si="6"/>
        <v>140.25</v>
      </c>
      <c r="S55" s="21">
        <f t="shared" si="7"/>
        <v>0.11440078314005413</v>
      </c>
      <c r="T55" s="21">
        <f t="shared" si="8"/>
        <v>0.306930693069307</v>
      </c>
      <c r="U55" s="21">
        <f t="shared" si="9"/>
        <v>0.07575757575757569</v>
      </c>
      <c r="V55" s="21">
        <f t="shared" si="10"/>
        <v>0.3098591549295775</v>
      </c>
      <c r="W55" s="21">
        <f t="shared" si="11"/>
        <v>0.8415841584158417</v>
      </c>
      <c r="X55" s="4">
        <v>8</v>
      </c>
      <c r="Y55" s="4">
        <v>13</v>
      </c>
      <c r="Z55" s="4">
        <v>23</v>
      </c>
      <c r="AA55" s="4">
        <v>19</v>
      </c>
      <c r="AB55" s="16">
        <f t="shared" si="12"/>
        <v>15.75</v>
      </c>
      <c r="AC55" s="21">
        <f t="shared" si="13"/>
        <v>0.14393939393939395</v>
      </c>
      <c r="AD55" s="21">
        <f t="shared" si="14"/>
        <v>0.02706109000529754</v>
      </c>
    </row>
    <row r="56" spans="1:30" ht="12.75">
      <c r="A56" s="5" t="s">
        <v>55</v>
      </c>
      <c r="B56" s="15">
        <v>668.5382920537206</v>
      </c>
      <c r="C56" s="15">
        <v>1586.8119635996554</v>
      </c>
      <c r="D56" s="4">
        <v>6</v>
      </c>
      <c r="E56" s="4">
        <v>8</v>
      </c>
      <c r="F56" s="4">
        <v>1</v>
      </c>
      <c r="G56" s="4">
        <v>2</v>
      </c>
      <c r="H56" s="16">
        <f t="shared" si="0"/>
        <v>4.25</v>
      </c>
      <c r="I56" s="21">
        <f t="shared" si="1"/>
        <v>0.002991601264687602</v>
      </c>
      <c r="J56" s="21">
        <f t="shared" si="2"/>
        <v>0.33333333333333326</v>
      </c>
      <c r="K56" s="21">
        <f t="shared" si="3"/>
        <v>-0.875</v>
      </c>
      <c r="L56" s="21">
        <f t="shared" si="4"/>
        <v>1</v>
      </c>
      <c r="M56" s="21">
        <f t="shared" si="5"/>
        <v>-0.6666666666666667</v>
      </c>
      <c r="N56" s="4">
        <v>11</v>
      </c>
      <c r="O56" s="4">
        <v>12</v>
      </c>
      <c r="P56" s="4">
        <v>2</v>
      </c>
      <c r="Q56" s="4">
        <v>5</v>
      </c>
      <c r="R56" s="16">
        <f t="shared" si="6"/>
        <v>7.5</v>
      </c>
      <c r="S56" s="21">
        <f t="shared" si="7"/>
        <v>0.0031509719580495137</v>
      </c>
      <c r="T56" s="21">
        <f t="shared" si="8"/>
        <v>0.09090909090909083</v>
      </c>
      <c r="U56" s="21">
        <f t="shared" si="9"/>
        <v>-0.8333333333333334</v>
      </c>
      <c r="V56" s="21">
        <f t="shared" si="10"/>
        <v>1.5</v>
      </c>
      <c r="W56" s="21">
        <f t="shared" si="11"/>
        <v>-0.5454545454545454</v>
      </c>
      <c r="X56" s="4">
        <v>0</v>
      </c>
      <c r="Y56" s="4">
        <v>0</v>
      </c>
      <c r="Z56" s="4">
        <v>0</v>
      </c>
      <c r="AA56" s="4">
        <v>0</v>
      </c>
      <c r="AB56" s="16">
        <f t="shared" si="12"/>
        <v>0</v>
      </c>
      <c r="AC56" s="21">
        <f t="shared" si="13"/>
        <v>0</v>
      </c>
      <c r="AD56" s="21">
        <f t="shared" si="14"/>
        <v>0</v>
      </c>
    </row>
    <row r="57" spans="1:30" ht="12.75">
      <c r="A57" s="5" t="s">
        <v>56</v>
      </c>
      <c r="B57" s="15">
        <v>1722.010739711467</v>
      </c>
      <c r="C57" s="15">
        <v>4014.281596083376</v>
      </c>
      <c r="D57" s="4">
        <v>2</v>
      </c>
      <c r="E57" s="4">
        <v>3</v>
      </c>
      <c r="F57" s="4">
        <v>12</v>
      </c>
      <c r="G57" s="4">
        <v>42</v>
      </c>
      <c r="H57" s="16">
        <f t="shared" si="0"/>
        <v>14.75</v>
      </c>
      <c r="I57" s="21">
        <f t="shared" si="1"/>
        <v>0.02439009178713795</v>
      </c>
      <c r="J57" s="21">
        <f t="shared" si="2"/>
        <v>0.5</v>
      </c>
      <c r="K57" s="21">
        <f t="shared" si="3"/>
        <v>3</v>
      </c>
      <c r="L57" s="21">
        <f t="shared" si="4"/>
        <v>2.5</v>
      </c>
      <c r="M57" s="21">
        <f t="shared" si="5"/>
        <v>20</v>
      </c>
      <c r="N57" s="4">
        <v>11</v>
      </c>
      <c r="O57" s="4">
        <v>8</v>
      </c>
      <c r="P57" s="4">
        <v>70</v>
      </c>
      <c r="Q57" s="4">
        <v>181</v>
      </c>
      <c r="R57" s="16">
        <f t="shared" si="6"/>
        <v>67.5</v>
      </c>
      <c r="S57" s="21">
        <f t="shared" si="7"/>
        <v>0.04508901422775042</v>
      </c>
      <c r="T57" s="21">
        <f t="shared" si="8"/>
        <v>-0.2727272727272727</v>
      </c>
      <c r="U57" s="21">
        <f t="shared" si="9"/>
        <v>7.75</v>
      </c>
      <c r="V57" s="21">
        <f t="shared" si="10"/>
        <v>1.5857142857142859</v>
      </c>
      <c r="W57" s="21">
        <f t="shared" si="11"/>
        <v>15.454545454545453</v>
      </c>
      <c r="X57" s="4">
        <v>0</v>
      </c>
      <c r="Y57" s="4">
        <v>0</v>
      </c>
      <c r="Z57" s="4">
        <v>0</v>
      </c>
      <c r="AA57" s="4">
        <v>6</v>
      </c>
      <c r="AB57" s="16">
        <f t="shared" si="12"/>
        <v>1.5</v>
      </c>
      <c r="AC57" s="21">
        <f t="shared" si="13"/>
        <v>0.14285714285714285</v>
      </c>
      <c r="AD57" s="21">
        <f t="shared" si="14"/>
        <v>0.0034842988267339927</v>
      </c>
    </row>
    <row r="58" spans="1:30" ht="12.75">
      <c r="A58" s="5" t="s">
        <v>57</v>
      </c>
      <c r="B58" s="15">
        <v>648.7519569525791</v>
      </c>
      <c r="C58" s="15">
        <v>1502.5708982128924</v>
      </c>
      <c r="D58" s="4">
        <v>86</v>
      </c>
      <c r="E58" s="4">
        <v>32</v>
      </c>
      <c r="F58" s="4">
        <v>14</v>
      </c>
      <c r="G58" s="4">
        <v>22</v>
      </c>
      <c r="H58" s="16">
        <f t="shared" si="0"/>
        <v>38.5</v>
      </c>
      <c r="I58" s="21">
        <f t="shared" si="1"/>
        <v>0.03391126572217508</v>
      </c>
      <c r="J58" s="21">
        <f t="shared" si="2"/>
        <v>-0.627906976744186</v>
      </c>
      <c r="K58" s="21">
        <f t="shared" si="3"/>
        <v>-0.5625</v>
      </c>
      <c r="L58" s="21">
        <f t="shared" si="4"/>
        <v>0.5714285714285714</v>
      </c>
      <c r="M58" s="21">
        <f t="shared" si="5"/>
        <v>-0.7441860465116279</v>
      </c>
      <c r="N58" s="4">
        <v>119</v>
      </c>
      <c r="O58" s="4">
        <v>46</v>
      </c>
      <c r="P58" s="4">
        <v>29</v>
      </c>
      <c r="Q58" s="4">
        <v>56</v>
      </c>
      <c r="R58" s="16">
        <f t="shared" si="6"/>
        <v>62.5</v>
      </c>
      <c r="S58" s="21">
        <f t="shared" si="7"/>
        <v>0.03726945601475746</v>
      </c>
      <c r="T58" s="21">
        <f t="shared" si="8"/>
        <v>-0.6134453781512605</v>
      </c>
      <c r="U58" s="21">
        <f t="shared" si="9"/>
        <v>-0.3695652173913043</v>
      </c>
      <c r="V58" s="21">
        <f t="shared" si="10"/>
        <v>0.9310344827586208</v>
      </c>
      <c r="W58" s="21">
        <f t="shared" si="11"/>
        <v>-0.5294117647058824</v>
      </c>
      <c r="X58" s="4">
        <v>11</v>
      </c>
      <c r="Y58" s="4">
        <v>5</v>
      </c>
      <c r="Z58" s="4">
        <v>0</v>
      </c>
      <c r="AA58" s="4">
        <v>1</v>
      </c>
      <c r="AB58" s="16">
        <f t="shared" si="12"/>
        <v>4.25</v>
      </c>
      <c r="AC58" s="21">
        <f t="shared" si="13"/>
        <v>0.045454545454545456</v>
      </c>
      <c r="AD58" s="21">
        <f t="shared" si="14"/>
        <v>0.0015414211691897764</v>
      </c>
    </row>
    <row r="59" spans="1:30" ht="12.75">
      <c r="A59" s="5" t="s">
        <v>58</v>
      </c>
      <c r="B59" s="15">
        <v>166.0852976671575</v>
      </c>
      <c r="C59" s="15">
        <v>390.51866793375166</v>
      </c>
      <c r="D59" s="4">
        <v>43</v>
      </c>
      <c r="E59" s="4">
        <v>44</v>
      </c>
      <c r="F59" s="4">
        <v>41</v>
      </c>
      <c r="G59" s="4">
        <v>54</v>
      </c>
      <c r="H59" s="16">
        <f t="shared" si="0"/>
        <v>45.5</v>
      </c>
      <c r="I59" s="21">
        <f t="shared" si="1"/>
        <v>0.3251341374491706</v>
      </c>
      <c r="J59" s="21">
        <f t="shared" si="2"/>
        <v>0.023255813953488413</v>
      </c>
      <c r="K59" s="21">
        <f t="shared" si="3"/>
        <v>-0.06818181818181823</v>
      </c>
      <c r="L59" s="21">
        <f t="shared" si="4"/>
        <v>0.3170731707317074</v>
      </c>
      <c r="M59" s="21">
        <f t="shared" si="5"/>
        <v>0.2558139534883721</v>
      </c>
      <c r="N59" s="4">
        <v>58</v>
      </c>
      <c r="O59" s="4">
        <v>53</v>
      </c>
      <c r="P59" s="4">
        <v>57</v>
      </c>
      <c r="Q59" s="4">
        <v>74</v>
      </c>
      <c r="R59" s="16">
        <f t="shared" si="6"/>
        <v>60.5</v>
      </c>
      <c r="S59" s="21">
        <f t="shared" si="7"/>
        <v>0.1894915815203833</v>
      </c>
      <c r="T59" s="21">
        <f t="shared" si="8"/>
        <v>-0.08620689655172409</v>
      </c>
      <c r="U59" s="21">
        <f t="shared" si="9"/>
        <v>0.07547169811320753</v>
      </c>
      <c r="V59" s="21">
        <f t="shared" si="10"/>
        <v>0.29824561403508776</v>
      </c>
      <c r="W59" s="21">
        <f t="shared" si="11"/>
        <v>0.27586206896551735</v>
      </c>
      <c r="X59" s="4">
        <v>5</v>
      </c>
      <c r="Y59" s="4">
        <v>4</v>
      </c>
      <c r="Z59" s="4">
        <v>5</v>
      </c>
      <c r="AA59" s="4">
        <v>2</v>
      </c>
      <c r="AB59" s="16">
        <f t="shared" si="12"/>
        <v>4</v>
      </c>
      <c r="AC59" s="21">
        <f t="shared" si="13"/>
        <v>0.037037037037037035</v>
      </c>
      <c r="AD59" s="21">
        <f t="shared" si="14"/>
        <v>0.012042005090710023</v>
      </c>
    </row>
    <row r="60" spans="1:30" ht="12.75">
      <c r="A60" s="5" t="s">
        <v>59</v>
      </c>
      <c r="B60" s="15">
        <v>1784.9672604878265</v>
      </c>
      <c r="C60" s="15">
        <v>4154.362017771237</v>
      </c>
      <c r="D60" s="4">
        <v>34</v>
      </c>
      <c r="E60" s="4">
        <v>39</v>
      </c>
      <c r="F60" s="4">
        <v>297</v>
      </c>
      <c r="G60" s="4">
        <v>598</v>
      </c>
      <c r="H60" s="16">
        <f t="shared" si="0"/>
        <v>242</v>
      </c>
      <c r="I60" s="21">
        <f t="shared" si="1"/>
        <v>0.3350201503620679</v>
      </c>
      <c r="J60" s="21">
        <f t="shared" si="2"/>
        <v>0.1470588235294117</v>
      </c>
      <c r="K60" s="21">
        <f t="shared" si="3"/>
        <v>6.615384615384615</v>
      </c>
      <c r="L60" s="21">
        <f t="shared" si="4"/>
        <v>1.0134680134680134</v>
      </c>
      <c r="M60" s="21">
        <f t="shared" si="5"/>
        <v>16.58823529411765</v>
      </c>
      <c r="N60" s="4">
        <v>53</v>
      </c>
      <c r="O60" s="4">
        <v>54</v>
      </c>
      <c r="P60" s="4">
        <v>459</v>
      </c>
      <c r="Q60" s="4">
        <v>985</v>
      </c>
      <c r="R60" s="16">
        <f t="shared" si="6"/>
        <v>387.75</v>
      </c>
      <c r="S60" s="21">
        <f t="shared" si="7"/>
        <v>0.23710018428496032</v>
      </c>
      <c r="T60" s="21">
        <f t="shared" si="8"/>
        <v>0.018867924528301883</v>
      </c>
      <c r="U60" s="21">
        <f t="shared" si="9"/>
        <v>7.5</v>
      </c>
      <c r="V60" s="21">
        <f t="shared" si="10"/>
        <v>1.1459694989106755</v>
      </c>
      <c r="W60" s="21">
        <f t="shared" si="11"/>
        <v>17.58490566037736</v>
      </c>
      <c r="X60" s="4">
        <v>3</v>
      </c>
      <c r="Y60" s="4">
        <v>1</v>
      </c>
      <c r="Z60" s="4">
        <v>20</v>
      </c>
      <c r="AA60" s="4">
        <v>26</v>
      </c>
      <c r="AB60" s="16">
        <f t="shared" si="12"/>
        <v>12.5</v>
      </c>
      <c r="AC60" s="21">
        <f t="shared" si="13"/>
        <v>0.043478260869565216</v>
      </c>
      <c r="AD60" s="21">
        <f t="shared" si="14"/>
        <v>0.014566093494002952</v>
      </c>
    </row>
    <row r="61" spans="1:30" ht="12.75">
      <c r="A61" s="5" t="s">
        <v>60</v>
      </c>
      <c r="B61" s="15">
        <v>525.8368449606395</v>
      </c>
      <c r="C61" s="15">
        <v>1232.928323417284</v>
      </c>
      <c r="D61" s="4">
        <v>145</v>
      </c>
      <c r="E61" s="4">
        <v>89</v>
      </c>
      <c r="F61" s="4">
        <v>82</v>
      </c>
      <c r="G61" s="4">
        <v>77</v>
      </c>
      <c r="H61" s="16">
        <f t="shared" si="0"/>
        <v>98.25</v>
      </c>
      <c r="I61" s="21">
        <f t="shared" si="1"/>
        <v>0.14643325346622238</v>
      </c>
      <c r="J61" s="21">
        <f t="shared" si="2"/>
        <v>-0.38620689655172413</v>
      </c>
      <c r="K61" s="21">
        <f t="shared" si="3"/>
        <v>-0.0786516853932584</v>
      </c>
      <c r="L61" s="21">
        <f t="shared" si="4"/>
        <v>-0.060975609756097615</v>
      </c>
      <c r="M61" s="21">
        <f t="shared" si="5"/>
        <v>-0.46896551724137936</v>
      </c>
      <c r="N61" s="4">
        <v>188</v>
      </c>
      <c r="O61" s="4">
        <v>111</v>
      </c>
      <c r="P61" s="4">
        <v>97</v>
      </c>
      <c r="Q61" s="4">
        <v>110</v>
      </c>
      <c r="R61" s="16">
        <f t="shared" si="6"/>
        <v>126.5</v>
      </c>
      <c r="S61" s="21">
        <f t="shared" si="7"/>
        <v>0.08921848732869976</v>
      </c>
      <c r="T61" s="21">
        <f t="shared" si="8"/>
        <v>-0.40957446808510634</v>
      </c>
      <c r="U61" s="21">
        <f t="shared" si="9"/>
        <v>-0.12612612612612617</v>
      </c>
      <c r="V61" s="21">
        <f t="shared" si="10"/>
        <v>0.134020618556701</v>
      </c>
      <c r="W61" s="21">
        <f t="shared" si="11"/>
        <v>-0.4148936170212766</v>
      </c>
      <c r="X61" s="4">
        <v>18</v>
      </c>
      <c r="Y61" s="4">
        <v>12</v>
      </c>
      <c r="Z61" s="4">
        <v>11</v>
      </c>
      <c r="AA61" s="4">
        <v>2</v>
      </c>
      <c r="AB61" s="16">
        <f t="shared" si="12"/>
        <v>10.75</v>
      </c>
      <c r="AC61" s="21">
        <f t="shared" si="13"/>
        <v>0.025974025974025976</v>
      </c>
      <c r="AD61" s="21">
        <f t="shared" si="14"/>
        <v>0.003803461128992789</v>
      </c>
    </row>
    <row r="62" spans="1:30" ht="12.75">
      <c r="A62" s="5" t="s">
        <v>61</v>
      </c>
      <c r="B62" s="15">
        <v>28872.460013950553</v>
      </c>
      <c r="C62" s="15">
        <v>66387.93603685885</v>
      </c>
      <c r="D62" s="4">
        <v>5875</v>
      </c>
      <c r="E62" s="4">
        <v>5627</v>
      </c>
      <c r="F62" s="4">
        <v>6039</v>
      </c>
      <c r="G62" s="4">
        <v>7698</v>
      </c>
      <c r="H62" s="16">
        <f t="shared" si="0"/>
        <v>6309.75</v>
      </c>
      <c r="I62" s="21">
        <f t="shared" si="1"/>
        <v>0.26662085587028234</v>
      </c>
      <c r="J62" s="21">
        <f t="shared" si="2"/>
        <v>-0.04221276595744683</v>
      </c>
      <c r="K62" s="21">
        <f t="shared" si="3"/>
        <v>0.07321841123156214</v>
      </c>
      <c r="L62" s="21">
        <f t="shared" si="4"/>
        <v>0.27471435668156974</v>
      </c>
      <c r="M62" s="21">
        <f t="shared" si="5"/>
        <v>0.3102978723404255</v>
      </c>
      <c r="N62" s="4">
        <v>9097</v>
      </c>
      <c r="O62" s="4">
        <v>9093</v>
      </c>
      <c r="P62" s="4">
        <v>9099</v>
      </c>
      <c r="Q62" s="4">
        <v>10981</v>
      </c>
      <c r="R62" s="16">
        <f t="shared" si="6"/>
        <v>9567.5</v>
      </c>
      <c r="S62" s="21">
        <f t="shared" si="7"/>
        <v>0.16540655811175248</v>
      </c>
      <c r="T62" s="21">
        <f t="shared" si="8"/>
        <v>-0.000439705397383805</v>
      </c>
      <c r="U62" s="21">
        <f t="shared" si="9"/>
        <v>0.0006598482349060575</v>
      </c>
      <c r="V62" s="21">
        <f t="shared" si="10"/>
        <v>0.20683591603472906</v>
      </c>
      <c r="W62" s="21">
        <f t="shared" si="11"/>
        <v>0.2071012421677476</v>
      </c>
      <c r="X62" s="4">
        <v>943</v>
      </c>
      <c r="Y62" s="4">
        <v>933</v>
      </c>
      <c r="Z62" s="4">
        <v>617</v>
      </c>
      <c r="AA62" s="4">
        <v>581</v>
      </c>
      <c r="AB62" s="16">
        <f t="shared" si="12"/>
        <v>768.5</v>
      </c>
      <c r="AC62" s="21">
        <f t="shared" si="13"/>
        <v>0.07547414912964406</v>
      </c>
      <c r="AD62" s="21">
        <f t="shared" si="14"/>
        <v>0.020122982237027024</v>
      </c>
    </row>
    <row r="63" spans="1:30" ht="12.75">
      <c r="A63" s="5" t="s">
        <v>62</v>
      </c>
      <c r="B63" s="15">
        <v>1681.2388976848724</v>
      </c>
      <c r="C63" s="15">
        <v>3980.573693688364</v>
      </c>
      <c r="D63" s="4">
        <v>3</v>
      </c>
      <c r="E63" s="4">
        <v>4</v>
      </c>
      <c r="F63" s="4">
        <v>18</v>
      </c>
      <c r="G63" s="4">
        <v>9</v>
      </c>
      <c r="H63" s="16">
        <f t="shared" si="0"/>
        <v>8.5</v>
      </c>
      <c r="I63" s="21">
        <f t="shared" si="1"/>
        <v>0.0053531952017011565</v>
      </c>
      <c r="J63" s="21">
        <f t="shared" si="2"/>
        <v>0.33333333333333326</v>
      </c>
      <c r="K63" s="21">
        <f t="shared" si="3"/>
        <v>3.5</v>
      </c>
      <c r="L63" s="21">
        <f t="shared" si="4"/>
        <v>-0.5</v>
      </c>
      <c r="M63" s="21">
        <f t="shared" si="5"/>
        <v>2</v>
      </c>
      <c r="N63" s="4">
        <v>4</v>
      </c>
      <c r="O63" s="4">
        <v>10</v>
      </c>
      <c r="P63" s="4">
        <v>25</v>
      </c>
      <c r="Q63" s="4">
        <v>16</v>
      </c>
      <c r="R63" s="16">
        <f t="shared" si="6"/>
        <v>13.75</v>
      </c>
      <c r="S63" s="21">
        <f t="shared" si="7"/>
        <v>0.004019521112087374</v>
      </c>
      <c r="T63" s="21">
        <f t="shared" si="8"/>
        <v>1.5</v>
      </c>
      <c r="U63" s="21">
        <f t="shared" si="9"/>
        <v>1.5</v>
      </c>
      <c r="V63" s="21">
        <f t="shared" si="10"/>
        <v>-0.36</v>
      </c>
      <c r="W63" s="21">
        <f t="shared" si="11"/>
        <v>3</v>
      </c>
      <c r="X63" s="4">
        <v>0</v>
      </c>
      <c r="Y63" s="4">
        <v>0</v>
      </c>
      <c r="Z63" s="4">
        <v>0</v>
      </c>
      <c r="AA63" s="4">
        <v>0</v>
      </c>
      <c r="AB63" s="16">
        <f t="shared" si="12"/>
        <v>0</v>
      </c>
      <c r="AC63" s="21">
        <f t="shared" si="13"/>
        <v>0</v>
      </c>
      <c r="AD63" s="21">
        <f t="shared" si="14"/>
        <v>0</v>
      </c>
    </row>
    <row r="64" spans="1:30" ht="12.75">
      <c r="A64" s="5" t="s">
        <v>63</v>
      </c>
      <c r="B64" s="15">
        <v>926.3602342807162</v>
      </c>
      <c r="C64" s="15">
        <v>2094.461885762673</v>
      </c>
      <c r="D64" s="4">
        <v>306</v>
      </c>
      <c r="E64" s="4">
        <v>287</v>
      </c>
      <c r="F64" s="4">
        <v>319</v>
      </c>
      <c r="G64" s="4">
        <v>337</v>
      </c>
      <c r="H64" s="16">
        <f t="shared" si="0"/>
        <v>312.25</v>
      </c>
      <c r="I64" s="21">
        <f t="shared" si="1"/>
        <v>0.3637893634992523</v>
      </c>
      <c r="J64" s="21">
        <f t="shared" si="2"/>
        <v>-0.06209150326797386</v>
      </c>
      <c r="K64" s="21">
        <f t="shared" si="3"/>
        <v>0.11149825783972123</v>
      </c>
      <c r="L64" s="21">
        <f t="shared" si="4"/>
        <v>0.056426332288401326</v>
      </c>
      <c r="M64" s="21">
        <f t="shared" si="5"/>
        <v>0.10130718954248374</v>
      </c>
      <c r="N64" s="4">
        <v>544</v>
      </c>
      <c r="O64" s="4">
        <v>498</v>
      </c>
      <c r="P64" s="4">
        <v>494</v>
      </c>
      <c r="Q64" s="4">
        <v>572</v>
      </c>
      <c r="R64" s="16">
        <f t="shared" si="6"/>
        <v>527</v>
      </c>
      <c r="S64" s="21">
        <f t="shared" si="7"/>
        <v>0.27310117404772594</v>
      </c>
      <c r="T64" s="21">
        <f t="shared" si="8"/>
        <v>-0.0845588235294118</v>
      </c>
      <c r="U64" s="21">
        <f t="shared" si="9"/>
        <v>-0.008032128514056214</v>
      </c>
      <c r="V64" s="21">
        <f t="shared" si="10"/>
        <v>0.1578947368421053</v>
      </c>
      <c r="W64" s="21">
        <f t="shared" si="11"/>
        <v>0.05147058823529416</v>
      </c>
      <c r="X64" s="4">
        <v>27</v>
      </c>
      <c r="Y64" s="4">
        <v>18</v>
      </c>
      <c r="Z64" s="4">
        <v>7</v>
      </c>
      <c r="AA64" s="4">
        <v>11</v>
      </c>
      <c r="AB64" s="16">
        <f t="shared" si="12"/>
        <v>15.75</v>
      </c>
      <c r="AC64" s="21">
        <f t="shared" si="13"/>
        <v>0.032640949554896145</v>
      </c>
      <c r="AD64" s="21">
        <f t="shared" si="14"/>
        <v>0.01187443026258687</v>
      </c>
    </row>
    <row r="65" spans="1:30" ht="12.75">
      <c r="A65" s="5" t="s">
        <v>64</v>
      </c>
      <c r="B65" s="15">
        <v>6820.889336684419</v>
      </c>
      <c r="C65" s="15">
        <v>15688.13273331682</v>
      </c>
      <c r="D65" s="4">
        <v>296</v>
      </c>
      <c r="E65" s="4">
        <v>247</v>
      </c>
      <c r="F65" s="4">
        <v>193</v>
      </c>
      <c r="G65" s="4">
        <v>703</v>
      </c>
      <c r="H65" s="16">
        <f t="shared" si="0"/>
        <v>359.75</v>
      </c>
      <c r="I65" s="21">
        <f t="shared" si="1"/>
        <v>0.1030657389820259</v>
      </c>
      <c r="J65" s="21">
        <f t="shared" si="2"/>
        <v>-0.16554054054054057</v>
      </c>
      <c r="K65" s="21">
        <f t="shared" si="3"/>
        <v>-0.21862348178137647</v>
      </c>
      <c r="L65" s="21">
        <f t="shared" si="4"/>
        <v>2.6424870466321244</v>
      </c>
      <c r="M65" s="21">
        <f t="shared" si="5"/>
        <v>1.375</v>
      </c>
      <c r="N65" s="4">
        <v>438</v>
      </c>
      <c r="O65" s="4">
        <v>317</v>
      </c>
      <c r="P65" s="4">
        <v>233</v>
      </c>
      <c r="Q65" s="4">
        <v>900</v>
      </c>
      <c r="R65" s="16">
        <f t="shared" si="6"/>
        <v>472</v>
      </c>
      <c r="S65" s="21">
        <f t="shared" si="7"/>
        <v>0.05736820406221283</v>
      </c>
      <c r="T65" s="21">
        <f t="shared" si="8"/>
        <v>-0.27625570776255703</v>
      </c>
      <c r="U65" s="21">
        <f t="shared" si="9"/>
        <v>-0.26498422712933756</v>
      </c>
      <c r="V65" s="21">
        <f t="shared" si="10"/>
        <v>2.8626609442060085</v>
      </c>
      <c r="W65" s="21">
        <f t="shared" si="11"/>
        <v>1.0547945205479454</v>
      </c>
      <c r="X65" s="4">
        <v>52</v>
      </c>
      <c r="Y65" s="4">
        <v>68</v>
      </c>
      <c r="Z65" s="4">
        <v>54</v>
      </c>
      <c r="AA65" s="4">
        <v>63</v>
      </c>
      <c r="AB65" s="16">
        <f t="shared" si="12"/>
        <v>59.25</v>
      </c>
      <c r="AC65" s="21">
        <f t="shared" si="13"/>
        <v>0.08961593172119488</v>
      </c>
      <c r="AD65" s="21">
        <f t="shared" si="14"/>
        <v>0.009236332227407726</v>
      </c>
    </row>
    <row r="66" spans="1:30" ht="12.75">
      <c r="A66" s="5" t="s">
        <v>65</v>
      </c>
      <c r="B66" s="15">
        <v>534.2310477308208</v>
      </c>
      <c r="C66" s="15">
        <v>1330.8848382432877</v>
      </c>
      <c r="D66" s="4">
        <v>91</v>
      </c>
      <c r="E66" s="4">
        <v>102</v>
      </c>
      <c r="F66" s="4">
        <v>201</v>
      </c>
      <c r="G66" s="4">
        <v>165</v>
      </c>
      <c r="H66" s="16">
        <f t="shared" si="0"/>
        <v>139.75</v>
      </c>
      <c r="I66" s="21">
        <f t="shared" si="1"/>
        <v>0.30885513056728475</v>
      </c>
      <c r="J66" s="21">
        <f t="shared" si="2"/>
        <v>0.1208791208791209</v>
      </c>
      <c r="K66" s="21">
        <f t="shared" si="3"/>
        <v>0.9705882352941178</v>
      </c>
      <c r="L66" s="21">
        <f t="shared" si="4"/>
        <v>-0.17910447761194026</v>
      </c>
      <c r="M66" s="21">
        <f t="shared" si="5"/>
        <v>0.8131868131868132</v>
      </c>
      <c r="N66" s="4">
        <v>106</v>
      </c>
      <c r="O66" s="4">
        <v>126</v>
      </c>
      <c r="P66" s="4">
        <v>265</v>
      </c>
      <c r="Q66" s="4">
        <v>217</v>
      </c>
      <c r="R66" s="16">
        <f t="shared" si="6"/>
        <v>178.5</v>
      </c>
      <c r="S66" s="21">
        <f t="shared" si="7"/>
        <v>0.1630494192769007</v>
      </c>
      <c r="T66" s="21">
        <f t="shared" si="8"/>
        <v>0.18867924528301883</v>
      </c>
      <c r="U66" s="21">
        <f t="shared" si="9"/>
        <v>1.1031746031746033</v>
      </c>
      <c r="V66" s="21">
        <f t="shared" si="10"/>
        <v>-0.18113207547169807</v>
      </c>
      <c r="W66" s="21">
        <f t="shared" si="11"/>
        <v>1.0471698113207548</v>
      </c>
      <c r="X66" s="4">
        <v>1</v>
      </c>
      <c r="Y66" s="4">
        <v>3</v>
      </c>
      <c r="Z66" s="4">
        <v>6</v>
      </c>
      <c r="AA66" s="4">
        <v>3</v>
      </c>
      <c r="AB66" s="16">
        <f t="shared" si="12"/>
        <v>3.25</v>
      </c>
      <c r="AC66" s="21">
        <f t="shared" si="13"/>
        <v>0.01818181818181818</v>
      </c>
      <c r="AD66" s="21">
        <f t="shared" si="14"/>
        <v>0.005615547828496086</v>
      </c>
    </row>
    <row r="67" spans="1:30" ht="12.75">
      <c r="A67" s="5" t="s">
        <v>66</v>
      </c>
      <c r="B67" s="15">
        <v>1306.4977025874955</v>
      </c>
      <c r="C67" s="15">
        <v>3065.0762691495615</v>
      </c>
      <c r="D67" s="4">
        <v>189</v>
      </c>
      <c r="E67" s="4">
        <v>117</v>
      </c>
      <c r="F67" s="4">
        <v>303</v>
      </c>
      <c r="G67" s="4">
        <v>221</v>
      </c>
      <c r="H67" s="16">
        <f t="shared" si="0"/>
        <v>207.5</v>
      </c>
      <c r="I67" s="21">
        <f t="shared" si="1"/>
        <v>0.1691545263051848</v>
      </c>
      <c r="J67" s="21">
        <f t="shared" si="2"/>
        <v>-0.38095238095238093</v>
      </c>
      <c r="K67" s="21">
        <f t="shared" si="3"/>
        <v>1.5897435897435899</v>
      </c>
      <c r="L67" s="21">
        <f t="shared" si="4"/>
        <v>-0.2706270627062707</v>
      </c>
      <c r="M67" s="21">
        <f t="shared" si="5"/>
        <v>0.1693121693121693</v>
      </c>
      <c r="N67" s="4">
        <v>362</v>
      </c>
      <c r="O67" s="4">
        <v>222</v>
      </c>
      <c r="P67" s="4">
        <v>515</v>
      </c>
      <c r="Q67" s="4">
        <v>417</v>
      </c>
      <c r="R67" s="16">
        <f t="shared" si="6"/>
        <v>379</v>
      </c>
      <c r="S67" s="21">
        <f t="shared" si="7"/>
        <v>0.1360488168588709</v>
      </c>
      <c r="T67" s="21">
        <f t="shared" si="8"/>
        <v>-0.3867403314917127</v>
      </c>
      <c r="U67" s="21">
        <f t="shared" si="9"/>
        <v>1.3198198198198199</v>
      </c>
      <c r="V67" s="21">
        <f t="shared" si="10"/>
        <v>-0.1902912621359223</v>
      </c>
      <c r="W67" s="21">
        <f t="shared" si="11"/>
        <v>0.15193370165745845</v>
      </c>
      <c r="X67" s="4">
        <v>12</v>
      </c>
      <c r="Y67" s="4">
        <v>3</v>
      </c>
      <c r="Z67" s="4">
        <v>6</v>
      </c>
      <c r="AA67" s="4">
        <v>9</v>
      </c>
      <c r="AB67" s="16">
        <f t="shared" si="12"/>
        <v>7.5</v>
      </c>
      <c r="AC67" s="21">
        <f t="shared" si="13"/>
        <v>0.04072398190045249</v>
      </c>
      <c r="AD67" s="21">
        <f t="shared" si="14"/>
        <v>0.00688864586763196</v>
      </c>
    </row>
    <row r="68" spans="1:30" ht="12.75">
      <c r="A68" s="5" t="s">
        <v>67</v>
      </c>
      <c r="B68" s="15">
        <v>499.4550648257842</v>
      </c>
      <c r="C68" s="15">
        <v>1170.7968695111986</v>
      </c>
      <c r="D68" s="4">
        <v>14</v>
      </c>
      <c r="E68" s="4">
        <v>24</v>
      </c>
      <c r="F68" s="4">
        <v>7</v>
      </c>
      <c r="G68" s="4">
        <v>8</v>
      </c>
      <c r="H68" s="16">
        <f t="shared" si="0"/>
        <v>13.25</v>
      </c>
      <c r="I68" s="21">
        <f t="shared" si="1"/>
        <v>0.0160174569513886</v>
      </c>
      <c r="J68" s="21">
        <f t="shared" si="2"/>
        <v>0.7142857142857142</v>
      </c>
      <c r="K68" s="21">
        <f t="shared" si="3"/>
        <v>-0.7083333333333333</v>
      </c>
      <c r="L68" s="21">
        <f t="shared" si="4"/>
        <v>0.1428571428571428</v>
      </c>
      <c r="M68" s="21">
        <f t="shared" si="5"/>
        <v>-0.4285714285714286</v>
      </c>
      <c r="N68" s="4">
        <v>19</v>
      </c>
      <c r="O68" s="4">
        <v>46</v>
      </c>
      <c r="P68" s="4">
        <v>13</v>
      </c>
      <c r="Q68" s="4">
        <v>16</v>
      </c>
      <c r="R68" s="16">
        <f t="shared" si="6"/>
        <v>23.5</v>
      </c>
      <c r="S68" s="21">
        <f t="shared" si="7"/>
        <v>0.013665906030889812</v>
      </c>
      <c r="T68" s="21">
        <f t="shared" si="8"/>
        <v>1.4210526315789473</v>
      </c>
      <c r="U68" s="21">
        <f t="shared" si="9"/>
        <v>-0.7173913043478262</v>
      </c>
      <c r="V68" s="21">
        <f t="shared" si="10"/>
        <v>0.23076923076923084</v>
      </c>
      <c r="W68" s="21">
        <f t="shared" si="11"/>
        <v>-0.1578947368421053</v>
      </c>
      <c r="X68" s="4">
        <v>0</v>
      </c>
      <c r="Y68" s="4">
        <v>0</v>
      </c>
      <c r="Z68" s="4">
        <v>0</v>
      </c>
      <c r="AA68" s="4">
        <v>1</v>
      </c>
      <c r="AB68" s="16">
        <f t="shared" si="12"/>
        <v>0.25</v>
      </c>
      <c r="AC68" s="21">
        <f t="shared" si="13"/>
        <v>0.125</v>
      </c>
      <c r="AD68" s="21">
        <f t="shared" si="14"/>
        <v>0.002002182118923575</v>
      </c>
    </row>
    <row r="69" spans="1:30" ht="12.75">
      <c r="A69" s="5" t="s">
        <v>127</v>
      </c>
      <c r="B69" s="15">
        <v>2418.729569636511</v>
      </c>
      <c r="C69" s="15">
        <v>5534.969053790716</v>
      </c>
      <c r="D69" s="4">
        <v>43</v>
      </c>
      <c r="E69" s="4">
        <v>22</v>
      </c>
      <c r="F69" s="4">
        <v>62</v>
      </c>
      <c r="G69" s="4">
        <v>36</v>
      </c>
      <c r="H69" s="16">
        <f t="shared" si="0"/>
        <v>40.75</v>
      </c>
      <c r="I69" s="21">
        <f t="shared" si="1"/>
        <v>0.014883846649053088</v>
      </c>
      <c r="J69" s="21">
        <f t="shared" si="2"/>
        <v>-0.4883720930232558</v>
      </c>
      <c r="K69" s="21">
        <f t="shared" si="3"/>
        <v>1.8181818181818183</v>
      </c>
      <c r="L69" s="21">
        <f t="shared" si="4"/>
        <v>-0.4193548387096774</v>
      </c>
      <c r="M69" s="21">
        <f t="shared" si="5"/>
        <v>-0.16279069767441856</v>
      </c>
      <c r="N69" s="4">
        <v>104</v>
      </c>
      <c r="O69" s="4">
        <v>35</v>
      </c>
      <c r="P69" s="4">
        <v>115</v>
      </c>
      <c r="Q69" s="4">
        <v>93</v>
      </c>
      <c r="R69" s="16">
        <f t="shared" si="6"/>
        <v>86.75</v>
      </c>
      <c r="S69" s="21">
        <f t="shared" si="7"/>
        <v>0.01680226196320057</v>
      </c>
      <c r="T69" s="21">
        <f t="shared" si="8"/>
        <v>-0.6634615384615384</v>
      </c>
      <c r="U69" s="21">
        <f t="shared" si="9"/>
        <v>2.2857142857142856</v>
      </c>
      <c r="V69" s="21">
        <f t="shared" si="10"/>
        <v>-0.19130434782608696</v>
      </c>
      <c r="W69" s="21">
        <f t="shared" si="11"/>
        <v>-0.10576923076923073</v>
      </c>
      <c r="X69" s="4">
        <v>0</v>
      </c>
      <c r="Y69" s="4">
        <v>0</v>
      </c>
      <c r="Z69" s="4">
        <v>1</v>
      </c>
      <c r="AA69" s="4">
        <v>0</v>
      </c>
      <c r="AB69" s="16">
        <f t="shared" si="12"/>
        <v>0.25</v>
      </c>
      <c r="AC69" s="21">
        <f t="shared" si="13"/>
        <v>0</v>
      </c>
      <c r="AD69" s="21">
        <f t="shared" si="14"/>
        <v>0</v>
      </c>
    </row>
    <row r="70" spans="1:30" ht="12.75">
      <c r="A70" s="5" t="s">
        <v>68</v>
      </c>
      <c r="B70" s="15">
        <v>575.0028897574153</v>
      </c>
      <c r="C70" s="15">
        <v>1338.1838838620454</v>
      </c>
      <c r="D70" s="4">
        <v>19</v>
      </c>
      <c r="E70" s="4">
        <v>33</v>
      </c>
      <c r="F70" s="4">
        <v>32</v>
      </c>
      <c r="G70" s="4">
        <v>26</v>
      </c>
      <c r="H70" s="16">
        <f t="shared" si="0"/>
        <v>27.5</v>
      </c>
      <c r="I70" s="21">
        <f aca="true" t="shared" si="15" ref="I70:I126">SUM(G70/B70)</f>
        <v>0.045217164058025845</v>
      </c>
      <c r="J70" s="21">
        <f t="shared" si="2"/>
        <v>0.736842105263158</v>
      </c>
      <c r="K70" s="21">
        <f aca="true" t="shared" si="16" ref="K70:K126">SUM((F70/E70)-1)</f>
        <v>-0.030303030303030276</v>
      </c>
      <c r="L70" s="21">
        <f aca="true" t="shared" si="17" ref="L70:L126">SUM((G70/F70)-1)</f>
        <v>-0.1875</v>
      </c>
      <c r="M70" s="21">
        <f aca="true" t="shared" si="18" ref="M70:M126">SUM((G70/D70)-1)</f>
        <v>0.368421052631579</v>
      </c>
      <c r="N70" s="4">
        <v>48</v>
      </c>
      <c r="O70" s="4">
        <v>62</v>
      </c>
      <c r="P70" s="4">
        <v>49</v>
      </c>
      <c r="Q70" s="4">
        <v>43</v>
      </c>
      <c r="R70" s="16">
        <f aca="true" t="shared" si="19" ref="R70:R126">AVERAGE(N70:Q70)</f>
        <v>50.5</v>
      </c>
      <c r="S70" s="21">
        <f aca="true" t="shared" si="20" ref="S70:S126">SUM(Q70/C70)</f>
        <v>0.03213310257174858</v>
      </c>
      <c r="T70" s="21">
        <f aca="true" t="shared" si="21" ref="T70:T126">SUM((O70/N70)-1)</f>
        <v>0.29166666666666674</v>
      </c>
      <c r="U70" s="21">
        <f aca="true" t="shared" si="22" ref="U70:U126">SUM((P70/O70)-1)</f>
        <v>-0.20967741935483875</v>
      </c>
      <c r="V70" s="21">
        <f aca="true" t="shared" si="23" ref="V70:V126">SUM((Q70/P70)-1)</f>
        <v>-0.12244897959183676</v>
      </c>
      <c r="W70" s="21">
        <f aca="true" t="shared" si="24" ref="W70:W126">SUM((Q70/N70)-1)</f>
        <v>-0.10416666666666663</v>
      </c>
      <c r="X70" s="4">
        <v>2</v>
      </c>
      <c r="Y70" s="4">
        <v>2</v>
      </c>
      <c r="Z70" s="4">
        <v>1</v>
      </c>
      <c r="AA70" s="4">
        <v>2</v>
      </c>
      <c r="AB70" s="16">
        <f t="shared" si="12"/>
        <v>1.75</v>
      </c>
      <c r="AC70" s="21">
        <f t="shared" si="13"/>
        <v>0.07692307692307693</v>
      </c>
      <c r="AD70" s="21">
        <f t="shared" si="14"/>
        <v>0.0034782433890789112</v>
      </c>
    </row>
    <row r="71" spans="1:30" ht="12.75">
      <c r="A71" s="5" t="s">
        <v>69</v>
      </c>
      <c r="B71" s="15">
        <v>233.2389198286075</v>
      </c>
      <c r="C71" s="15">
        <v>565.9787566050503</v>
      </c>
      <c r="D71" s="4">
        <v>106</v>
      </c>
      <c r="E71" s="4">
        <v>91</v>
      </c>
      <c r="F71" s="4">
        <v>90</v>
      </c>
      <c r="G71" s="4">
        <v>74</v>
      </c>
      <c r="H71" s="16">
        <f aca="true" t="shared" si="25" ref="H71:H126">AVERAGE(D71:G71)</f>
        <v>90.25</v>
      </c>
      <c r="I71" s="21">
        <f t="shared" si="15"/>
        <v>0.3172712343822288</v>
      </c>
      <c r="J71" s="21">
        <f aca="true" t="shared" si="26" ref="J71:J126">SUM((E71)/D71)-1</f>
        <v>-0.14150943396226412</v>
      </c>
      <c r="K71" s="21">
        <f t="shared" si="16"/>
        <v>-0.01098901098901095</v>
      </c>
      <c r="L71" s="21">
        <f t="shared" si="17"/>
        <v>-0.1777777777777778</v>
      </c>
      <c r="M71" s="21">
        <f t="shared" si="18"/>
        <v>-0.30188679245283023</v>
      </c>
      <c r="N71" s="4">
        <v>161</v>
      </c>
      <c r="O71" s="4">
        <v>142</v>
      </c>
      <c r="P71" s="4">
        <v>142</v>
      </c>
      <c r="Q71" s="4">
        <v>114</v>
      </c>
      <c r="R71" s="16">
        <f t="shared" si="19"/>
        <v>139.75</v>
      </c>
      <c r="S71" s="21">
        <f t="shared" si="20"/>
        <v>0.20142098739502895</v>
      </c>
      <c r="T71" s="21">
        <f t="shared" si="21"/>
        <v>-0.11801242236024845</v>
      </c>
      <c r="U71" s="21">
        <f t="shared" si="22"/>
        <v>0</v>
      </c>
      <c r="V71" s="21">
        <f t="shared" si="23"/>
        <v>-0.19718309859154926</v>
      </c>
      <c r="W71" s="21">
        <f t="shared" si="24"/>
        <v>-0.2919254658385093</v>
      </c>
      <c r="X71" s="4">
        <v>8</v>
      </c>
      <c r="Y71" s="4">
        <v>7</v>
      </c>
      <c r="Z71" s="4">
        <v>12</v>
      </c>
      <c r="AA71" s="4">
        <v>1</v>
      </c>
      <c r="AB71" s="16">
        <f aca="true" t="shared" si="27" ref="AB71:AB126">AVERAGE(X71:AA71)</f>
        <v>7</v>
      </c>
      <c r="AC71" s="21">
        <f aca="true" t="shared" si="28" ref="AC71:AC126">SUM(AA71/G71)</f>
        <v>0.013513513513513514</v>
      </c>
      <c r="AD71" s="21">
        <f aca="true" t="shared" si="29" ref="AD71:AD126">SUM(AA71/B71)</f>
        <v>0.0042874491132733625</v>
      </c>
    </row>
    <row r="72" spans="1:30" ht="12.75">
      <c r="A72" s="5" t="s">
        <v>70</v>
      </c>
      <c r="B72" s="15">
        <v>435.2993722251132</v>
      </c>
      <c r="C72" s="15">
        <v>1022.4098551603516</v>
      </c>
      <c r="D72" s="4">
        <v>122</v>
      </c>
      <c r="E72" s="4">
        <v>127</v>
      </c>
      <c r="F72" s="4">
        <v>154</v>
      </c>
      <c r="G72" s="4">
        <v>157</v>
      </c>
      <c r="H72" s="16">
        <f t="shared" si="25"/>
        <v>140</v>
      </c>
      <c r="I72" s="21">
        <f t="shared" si="15"/>
        <v>0.36067132189386236</v>
      </c>
      <c r="J72" s="21">
        <f t="shared" si="26"/>
        <v>0.040983606557376984</v>
      </c>
      <c r="K72" s="21">
        <f t="shared" si="16"/>
        <v>0.21259842519685046</v>
      </c>
      <c r="L72" s="21">
        <f t="shared" si="17"/>
        <v>0.01948051948051943</v>
      </c>
      <c r="M72" s="21">
        <f t="shared" si="18"/>
        <v>0.28688524590163933</v>
      </c>
      <c r="N72" s="4">
        <v>192</v>
      </c>
      <c r="O72" s="4">
        <v>193</v>
      </c>
      <c r="P72" s="4">
        <v>248</v>
      </c>
      <c r="Q72" s="4">
        <v>247</v>
      </c>
      <c r="R72" s="16">
        <f t="shared" si="19"/>
        <v>220</v>
      </c>
      <c r="S72" s="21">
        <f t="shared" si="20"/>
        <v>0.24158609069868686</v>
      </c>
      <c r="T72" s="21">
        <f t="shared" si="21"/>
        <v>0.005208333333333259</v>
      </c>
      <c r="U72" s="21">
        <f t="shared" si="22"/>
        <v>0.2849740932642486</v>
      </c>
      <c r="V72" s="21">
        <f t="shared" si="23"/>
        <v>-0.0040322580645161255</v>
      </c>
      <c r="W72" s="21">
        <f t="shared" si="24"/>
        <v>0.28645833333333326</v>
      </c>
      <c r="X72" s="4">
        <v>7</v>
      </c>
      <c r="Y72" s="4">
        <v>7</v>
      </c>
      <c r="Z72" s="4">
        <v>0</v>
      </c>
      <c r="AA72" s="4">
        <v>0</v>
      </c>
      <c r="AB72" s="16">
        <f t="shared" si="27"/>
        <v>3.5</v>
      </c>
      <c r="AC72" s="21">
        <f t="shared" si="28"/>
        <v>0</v>
      </c>
      <c r="AD72" s="21">
        <f t="shared" si="29"/>
        <v>0</v>
      </c>
    </row>
    <row r="73" spans="1:30" ht="12.75">
      <c r="A73" s="5" t="s">
        <v>71</v>
      </c>
      <c r="B73" s="15">
        <v>837.0219333695015</v>
      </c>
      <c r="C73" s="15">
        <v>1977.3890111190406</v>
      </c>
      <c r="D73" s="4">
        <v>225</v>
      </c>
      <c r="E73" s="4">
        <v>210</v>
      </c>
      <c r="F73" s="4">
        <v>201</v>
      </c>
      <c r="G73" s="4">
        <v>199</v>
      </c>
      <c r="H73" s="16">
        <f t="shared" si="25"/>
        <v>208.75</v>
      </c>
      <c r="I73" s="21">
        <f t="shared" si="15"/>
        <v>0.23774765279914342</v>
      </c>
      <c r="J73" s="21">
        <f t="shared" si="26"/>
        <v>-0.06666666666666665</v>
      </c>
      <c r="K73" s="21">
        <f t="shared" si="16"/>
        <v>-0.042857142857142816</v>
      </c>
      <c r="L73" s="21">
        <f t="shared" si="17"/>
        <v>-0.00995024875621886</v>
      </c>
      <c r="M73" s="21">
        <f t="shared" si="18"/>
        <v>-0.11555555555555552</v>
      </c>
      <c r="N73" s="4">
        <v>344</v>
      </c>
      <c r="O73" s="4">
        <v>342</v>
      </c>
      <c r="P73" s="4">
        <v>364</v>
      </c>
      <c r="Q73" s="4">
        <v>343</v>
      </c>
      <c r="R73" s="16">
        <f t="shared" si="19"/>
        <v>348.25</v>
      </c>
      <c r="S73" s="21">
        <f t="shared" si="20"/>
        <v>0.1734610630843397</v>
      </c>
      <c r="T73" s="21">
        <f t="shared" si="21"/>
        <v>-0.005813953488372103</v>
      </c>
      <c r="U73" s="21">
        <f t="shared" si="22"/>
        <v>0.06432748538011701</v>
      </c>
      <c r="V73" s="21">
        <f t="shared" si="23"/>
        <v>-0.05769230769230771</v>
      </c>
      <c r="W73" s="21">
        <f t="shared" si="24"/>
        <v>-0.0029069767441860517</v>
      </c>
      <c r="X73" s="4">
        <v>10</v>
      </c>
      <c r="Y73" s="4">
        <v>13</v>
      </c>
      <c r="Z73" s="4">
        <v>8</v>
      </c>
      <c r="AA73" s="4">
        <v>3</v>
      </c>
      <c r="AB73" s="16">
        <f t="shared" si="27"/>
        <v>8.5</v>
      </c>
      <c r="AC73" s="21">
        <f t="shared" si="28"/>
        <v>0.01507537688442211</v>
      </c>
      <c r="AD73" s="21">
        <f t="shared" si="29"/>
        <v>0.00358413546933382</v>
      </c>
    </row>
    <row r="74" spans="1:30" ht="12.75">
      <c r="A74" s="5" t="s">
        <v>128</v>
      </c>
      <c r="B74" s="15">
        <v>498.2558930014726</v>
      </c>
      <c r="C74" s="15">
        <v>1203.088967116186</v>
      </c>
      <c r="D74" s="4">
        <v>250</v>
      </c>
      <c r="E74" s="4">
        <v>247</v>
      </c>
      <c r="F74" s="4">
        <v>140</v>
      </c>
      <c r="G74" s="4">
        <v>137</v>
      </c>
      <c r="H74" s="16">
        <f t="shared" si="25"/>
        <v>193.5</v>
      </c>
      <c r="I74" s="21">
        <f t="shared" si="15"/>
        <v>0.2749591162378788</v>
      </c>
      <c r="J74" s="21">
        <f t="shared" si="26"/>
        <v>-0.01200000000000001</v>
      </c>
      <c r="K74" s="21">
        <f t="shared" si="16"/>
        <v>-0.4331983805668016</v>
      </c>
      <c r="L74" s="21">
        <f t="shared" si="17"/>
        <v>-0.021428571428571463</v>
      </c>
      <c r="M74" s="21">
        <f t="shared" si="18"/>
        <v>-0.45199999999999996</v>
      </c>
      <c r="N74" s="4">
        <v>318</v>
      </c>
      <c r="O74" s="4">
        <v>314</v>
      </c>
      <c r="P74" s="4">
        <v>180</v>
      </c>
      <c r="Q74" s="4">
        <v>169</v>
      </c>
      <c r="R74" s="16">
        <f t="shared" si="19"/>
        <v>245.25</v>
      </c>
      <c r="S74" s="21">
        <f t="shared" si="20"/>
        <v>0.1404717395132418</v>
      </c>
      <c r="T74" s="21">
        <f t="shared" si="21"/>
        <v>-0.012578616352201255</v>
      </c>
      <c r="U74" s="21">
        <f t="shared" si="22"/>
        <v>-0.4267515923566879</v>
      </c>
      <c r="V74" s="21">
        <f t="shared" si="23"/>
        <v>-0.061111111111111116</v>
      </c>
      <c r="W74" s="21">
        <f t="shared" si="24"/>
        <v>-0.46855345911949686</v>
      </c>
      <c r="X74" s="4">
        <v>24</v>
      </c>
      <c r="Y74" s="4">
        <v>11</v>
      </c>
      <c r="Z74" s="4">
        <v>7</v>
      </c>
      <c r="AA74" s="4">
        <v>4</v>
      </c>
      <c r="AB74" s="16">
        <f t="shared" si="27"/>
        <v>11.5</v>
      </c>
      <c r="AC74" s="21">
        <f t="shared" si="28"/>
        <v>0.029197080291970802</v>
      </c>
      <c r="AD74" s="21">
        <f t="shared" si="29"/>
        <v>0.00802800339380668</v>
      </c>
    </row>
    <row r="75" spans="1:30" ht="12.75">
      <c r="A75" s="5" t="s">
        <v>72</v>
      </c>
      <c r="B75" s="15">
        <v>1021.094808401333</v>
      </c>
      <c r="C75" s="15">
        <v>2375.0462806494675</v>
      </c>
      <c r="D75" s="4">
        <v>56</v>
      </c>
      <c r="E75" s="4">
        <v>66</v>
      </c>
      <c r="F75" s="4">
        <v>54</v>
      </c>
      <c r="G75" s="4">
        <v>49</v>
      </c>
      <c r="H75" s="16">
        <f t="shared" si="25"/>
        <v>56.25</v>
      </c>
      <c r="I75" s="21">
        <f t="shared" si="15"/>
        <v>0.04798770848391284</v>
      </c>
      <c r="J75" s="21">
        <f t="shared" si="26"/>
        <v>0.1785714285714286</v>
      </c>
      <c r="K75" s="21">
        <f t="shared" si="16"/>
        <v>-0.18181818181818177</v>
      </c>
      <c r="L75" s="21">
        <f t="shared" si="17"/>
        <v>-0.09259259259259256</v>
      </c>
      <c r="M75" s="21">
        <f t="shared" si="18"/>
        <v>-0.125</v>
      </c>
      <c r="N75" s="4">
        <v>124</v>
      </c>
      <c r="O75" s="4">
        <v>115</v>
      </c>
      <c r="P75" s="4">
        <v>99</v>
      </c>
      <c r="Q75" s="4">
        <v>95</v>
      </c>
      <c r="R75" s="16">
        <f t="shared" si="19"/>
        <v>108.25</v>
      </c>
      <c r="S75" s="21">
        <f t="shared" si="20"/>
        <v>0.039999220551618815</v>
      </c>
      <c r="T75" s="21">
        <f t="shared" si="21"/>
        <v>-0.07258064516129037</v>
      </c>
      <c r="U75" s="21">
        <f t="shared" si="22"/>
        <v>-0.13913043478260867</v>
      </c>
      <c r="V75" s="21">
        <f t="shared" si="23"/>
        <v>-0.04040404040404044</v>
      </c>
      <c r="W75" s="21">
        <f t="shared" si="24"/>
        <v>-0.2338709677419355</v>
      </c>
      <c r="X75" s="4">
        <v>10</v>
      </c>
      <c r="Y75" s="4">
        <v>5</v>
      </c>
      <c r="Z75" s="4">
        <v>8</v>
      </c>
      <c r="AA75" s="4">
        <v>2</v>
      </c>
      <c r="AB75" s="16">
        <f t="shared" si="27"/>
        <v>6.25</v>
      </c>
      <c r="AC75" s="21">
        <f t="shared" si="28"/>
        <v>0.04081632653061224</v>
      </c>
      <c r="AD75" s="21">
        <f t="shared" si="29"/>
        <v>0.001958681978935218</v>
      </c>
    </row>
    <row r="76" spans="1:30" ht="12.75">
      <c r="A76" s="5" t="s">
        <v>73</v>
      </c>
      <c r="B76" s="15">
        <v>288.4008237469414</v>
      </c>
      <c r="C76" s="15">
        <v>698.1832848315875</v>
      </c>
      <c r="D76" s="4">
        <v>96</v>
      </c>
      <c r="E76" s="4">
        <v>41</v>
      </c>
      <c r="F76" s="4">
        <v>20</v>
      </c>
      <c r="G76" s="4">
        <v>76</v>
      </c>
      <c r="H76" s="16">
        <f t="shared" si="25"/>
        <v>58.25</v>
      </c>
      <c r="I76" s="21">
        <f t="shared" si="15"/>
        <v>0.26352213219295983</v>
      </c>
      <c r="J76" s="21">
        <f t="shared" si="26"/>
        <v>-0.5729166666666667</v>
      </c>
      <c r="K76" s="21">
        <f t="shared" si="16"/>
        <v>-0.5121951219512195</v>
      </c>
      <c r="L76" s="21">
        <f t="shared" si="17"/>
        <v>2.8</v>
      </c>
      <c r="M76" s="21">
        <f t="shared" si="18"/>
        <v>-0.20833333333333337</v>
      </c>
      <c r="N76" s="4">
        <v>135</v>
      </c>
      <c r="O76" s="4">
        <v>69</v>
      </c>
      <c r="P76" s="4">
        <v>27</v>
      </c>
      <c r="Q76" s="4">
        <v>105</v>
      </c>
      <c r="R76" s="16">
        <f t="shared" si="19"/>
        <v>84</v>
      </c>
      <c r="S76" s="21">
        <f t="shared" si="20"/>
        <v>0.15039030907955298</v>
      </c>
      <c r="T76" s="21">
        <f t="shared" si="21"/>
        <v>-0.48888888888888893</v>
      </c>
      <c r="U76" s="21">
        <f t="shared" si="22"/>
        <v>-0.6086956521739131</v>
      </c>
      <c r="V76" s="21">
        <f t="shared" si="23"/>
        <v>2.888888888888889</v>
      </c>
      <c r="W76" s="21">
        <f t="shared" si="24"/>
        <v>-0.2222222222222222</v>
      </c>
      <c r="X76" s="4">
        <v>12</v>
      </c>
      <c r="Y76" s="4">
        <v>5</v>
      </c>
      <c r="Z76" s="4">
        <v>1</v>
      </c>
      <c r="AA76" s="4">
        <v>2</v>
      </c>
      <c r="AB76" s="16">
        <f t="shared" si="27"/>
        <v>5</v>
      </c>
      <c r="AC76" s="21">
        <f t="shared" si="28"/>
        <v>0.02631578947368421</v>
      </c>
      <c r="AD76" s="21">
        <f t="shared" si="29"/>
        <v>0.0069347929524463114</v>
      </c>
    </row>
    <row r="77" spans="1:30" ht="12.75">
      <c r="A77" s="5" t="s">
        <v>74</v>
      </c>
      <c r="B77" s="15">
        <v>1100.8397347180548</v>
      </c>
      <c r="C77" s="15">
        <v>2568.74723503071</v>
      </c>
      <c r="D77" s="4">
        <v>4</v>
      </c>
      <c r="E77" s="4">
        <v>15</v>
      </c>
      <c r="F77" s="4">
        <v>46</v>
      </c>
      <c r="G77" s="4">
        <v>54</v>
      </c>
      <c r="H77" s="16">
        <f t="shared" si="25"/>
        <v>29.75</v>
      </c>
      <c r="I77" s="21">
        <f t="shared" si="15"/>
        <v>0.04905346191362759</v>
      </c>
      <c r="J77" s="21">
        <f t="shared" si="26"/>
        <v>2.75</v>
      </c>
      <c r="K77" s="21">
        <f t="shared" si="16"/>
        <v>2.066666666666667</v>
      </c>
      <c r="L77" s="21">
        <f t="shared" si="17"/>
        <v>0.17391304347826098</v>
      </c>
      <c r="M77" s="21">
        <f t="shared" si="18"/>
        <v>12.5</v>
      </c>
      <c r="N77" s="4">
        <v>6</v>
      </c>
      <c r="O77" s="4">
        <v>22</v>
      </c>
      <c r="P77" s="4">
        <v>70</v>
      </c>
      <c r="Q77" s="4">
        <v>88</v>
      </c>
      <c r="R77" s="16">
        <f t="shared" si="19"/>
        <v>46.5</v>
      </c>
      <c r="S77" s="21">
        <f t="shared" si="20"/>
        <v>0.03425794441738755</v>
      </c>
      <c r="T77" s="21">
        <f t="shared" si="21"/>
        <v>2.6666666666666665</v>
      </c>
      <c r="U77" s="21">
        <f t="shared" si="22"/>
        <v>2.1818181818181817</v>
      </c>
      <c r="V77" s="21">
        <f t="shared" si="23"/>
        <v>0.2571428571428571</v>
      </c>
      <c r="W77" s="21">
        <f t="shared" si="24"/>
        <v>13.666666666666666</v>
      </c>
      <c r="X77" s="4">
        <v>1</v>
      </c>
      <c r="Y77" s="4">
        <v>1</v>
      </c>
      <c r="Z77" s="4">
        <v>0</v>
      </c>
      <c r="AA77" s="4">
        <v>4</v>
      </c>
      <c r="AB77" s="16">
        <f t="shared" si="27"/>
        <v>1.5</v>
      </c>
      <c r="AC77" s="21">
        <f t="shared" si="28"/>
        <v>0.07407407407407407</v>
      </c>
      <c r="AD77" s="21">
        <f t="shared" si="29"/>
        <v>0.003633589771379821</v>
      </c>
    </row>
    <row r="78" spans="1:30" ht="12.75">
      <c r="A78" s="5" t="s">
        <v>75</v>
      </c>
      <c r="B78" s="15">
        <v>149.296892126795</v>
      </c>
      <c r="C78" s="15">
        <v>382.2267700055836</v>
      </c>
      <c r="D78" s="4">
        <v>72</v>
      </c>
      <c r="E78" s="4">
        <v>48</v>
      </c>
      <c r="F78" s="4">
        <v>27</v>
      </c>
      <c r="G78" s="4">
        <v>31</v>
      </c>
      <c r="H78" s="16">
        <f t="shared" si="25"/>
        <v>44.5</v>
      </c>
      <c r="I78" s="21">
        <f t="shared" si="15"/>
        <v>0.20763995524884932</v>
      </c>
      <c r="J78" s="21">
        <f t="shared" si="26"/>
        <v>-0.33333333333333337</v>
      </c>
      <c r="K78" s="21">
        <f t="shared" si="16"/>
        <v>-0.4375</v>
      </c>
      <c r="L78" s="21">
        <f t="shared" si="17"/>
        <v>0.14814814814814814</v>
      </c>
      <c r="M78" s="21">
        <f t="shared" si="18"/>
        <v>-0.5694444444444444</v>
      </c>
      <c r="N78" s="4">
        <v>104</v>
      </c>
      <c r="O78" s="4">
        <v>69</v>
      </c>
      <c r="P78" s="4">
        <v>49</v>
      </c>
      <c r="Q78" s="4">
        <v>57</v>
      </c>
      <c r="R78" s="16">
        <f t="shared" si="19"/>
        <v>69.75</v>
      </c>
      <c r="S78" s="21">
        <f t="shared" si="20"/>
        <v>0.1491261326336911</v>
      </c>
      <c r="T78" s="21">
        <f t="shared" si="21"/>
        <v>-0.33653846153846156</v>
      </c>
      <c r="U78" s="21">
        <f t="shared" si="22"/>
        <v>-0.28985507246376807</v>
      </c>
      <c r="V78" s="21">
        <f t="shared" si="23"/>
        <v>0.16326530612244894</v>
      </c>
      <c r="W78" s="21">
        <f t="shared" si="24"/>
        <v>-0.45192307692307687</v>
      </c>
      <c r="X78" s="4">
        <v>6</v>
      </c>
      <c r="Y78" s="4">
        <v>2</v>
      </c>
      <c r="Z78" s="4">
        <v>0</v>
      </c>
      <c r="AA78" s="4">
        <v>0</v>
      </c>
      <c r="AB78" s="16">
        <f t="shared" si="27"/>
        <v>2</v>
      </c>
      <c r="AC78" s="21">
        <f t="shared" si="28"/>
        <v>0</v>
      </c>
      <c r="AD78" s="21">
        <f t="shared" si="29"/>
        <v>0</v>
      </c>
    </row>
    <row r="79" spans="1:30" ht="12.75">
      <c r="A79" s="5" t="s">
        <v>76</v>
      </c>
      <c r="B79" s="15">
        <v>2447.509693419989</v>
      </c>
      <c r="C79" s="15">
        <v>5697.670207848778</v>
      </c>
      <c r="D79" s="4">
        <v>173</v>
      </c>
      <c r="E79" s="4">
        <v>264</v>
      </c>
      <c r="F79" s="4">
        <v>230</v>
      </c>
      <c r="G79" s="4">
        <v>219</v>
      </c>
      <c r="H79" s="16">
        <f t="shared" si="25"/>
        <v>221.5</v>
      </c>
      <c r="I79" s="21">
        <f t="shared" si="15"/>
        <v>0.08947870588164404</v>
      </c>
      <c r="J79" s="21">
        <f t="shared" si="26"/>
        <v>0.5260115606936415</v>
      </c>
      <c r="K79" s="21">
        <f t="shared" si="16"/>
        <v>-0.12878787878787878</v>
      </c>
      <c r="L79" s="21">
        <f t="shared" si="17"/>
        <v>-0.047826086956521685</v>
      </c>
      <c r="M79" s="21">
        <f t="shared" si="18"/>
        <v>0.2658959537572254</v>
      </c>
      <c r="N79" s="4">
        <v>359</v>
      </c>
      <c r="O79" s="4">
        <v>503</v>
      </c>
      <c r="P79" s="4">
        <v>422</v>
      </c>
      <c r="Q79" s="4">
        <v>396</v>
      </c>
      <c r="R79" s="16">
        <f t="shared" si="19"/>
        <v>420</v>
      </c>
      <c r="S79" s="21">
        <f t="shared" si="20"/>
        <v>0.06950209218050099</v>
      </c>
      <c r="T79" s="21">
        <f t="shared" si="21"/>
        <v>0.40111420612813364</v>
      </c>
      <c r="U79" s="21">
        <f t="shared" si="22"/>
        <v>-0.16103379721669975</v>
      </c>
      <c r="V79" s="21">
        <f t="shared" si="23"/>
        <v>-0.06161137440758291</v>
      </c>
      <c r="W79" s="21">
        <f t="shared" si="24"/>
        <v>0.10306406685236769</v>
      </c>
      <c r="X79" s="4">
        <v>13</v>
      </c>
      <c r="Y79" s="4">
        <v>11</v>
      </c>
      <c r="Z79" s="4">
        <v>18</v>
      </c>
      <c r="AA79" s="4">
        <v>4</v>
      </c>
      <c r="AB79" s="16">
        <f t="shared" si="27"/>
        <v>11.5</v>
      </c>
      <c r="AC79" s="21">
        <f t="shared" si="28"/>
        <v>0.0182648401826484</v>
      </c>
      <c r="AD79" s="21">
        <f t="shared" si="29"/>
        <v>0.00163431426267843</v>
      </c>
    </row>
    <row r="80" spans="1:30" ht="12.75">
      <c r="A80" s="5" t="s">
        <v>77</v>
      </c>
      <c r="B80" s="15">
        <v>691.3225567156412</v>
      </c>
      <c r="C80" s="15">
        <v>1629.541908096895</v>
      </c>
      <c r="D80" s="4">
        <v>310</v>
      </c>
      <c r="E80" s="4">
        <v>321</v>
      </c>
      <c r="F80" s="4">
        <v>46</v>
      </c>
      <c r="G80" s="4">
        <v>46</v>
      </c>
      <c r="H80" s="16">
        <f t="shared" si="25"/>
        <v>180.75</v>
      </c>
      <c r="I80" s="21">
        <f t="shared" si="15"/>
        <v>0.06653912786896231</v>
      </c>
      <c r="J80" s="21">
        <f t="shared" si="26"/>
        <v>0.03548387096774186</v>
      </c>
      <c r="K80" s="21">
        <f t="shared" si="16"/>
        <v>-0.8566978193146417</v>
      </c>
      <c r="L80" s="21">
        <f t="shared" si="17"/>
        <v>0</v>
      </c>
      <c r="M80" s="21">
        <f t="shared" si="18"/>
        <v>-0.8516129032258064</v>
      </c>
      <c r="N80" s="4">
        <v>345</v>
      </c>
      <c r="O80" s="4">
        <v>360</v>
      </c>
      <c r="P80" s="4">
        <v>72</v>
      </c>
      <c r="Q80" s="4">
        <v>74</v>
      </c>
      <c r="R80" s="16">
        <f t="shared" si="19"/>
        <v>212.75</v>
      </c>
      <c r="S80" s="21">
        <f t="shared" si="20"/>
        <v>0.04541153537218501</v>
      </c>
      <c r="T80" s="21">
        <f t="shared" si="21"/>
        <v>0.04347826086956519</v>
      </c>
      <c r="U80" s="21">
        <f t="shared" si="22"/>
        <v>-0.8</v>
      </c>
      <c r="V80" s="21">
        <f t="shared" si="23"/>
        <v>0.02777777777777768</v>
      </c>
      <c r="W80" s="21">
        <f t="shared" si="24"/>
        <v>-0.7855072463768116</v>
      </c>
      <c r="X80" s="4">
        <v>5</v>
      </c>
      <c r="Y80" s="4">
        <v>16</v>
      </c>
      <c r="Z80" s="4">
        <v>2</v>
      </c>
      <c r="AA80" s="4">
        <v>2</v>
      </c>
      <c r="AB80" s="16">
        <f t="shared" si="27"/>
        <v>6.25</v>
      </c>
      <c r="AC80" s="21">
        <f t="shared" si="28"/>
        <v>0.043478260869565216</v>
      </c>
      <c r="AD80" s="21">
        <f t="shared" si="29"/>
        <v>0.0028930055595201005</v>
      </c>
    </row>
    <row r="81" spans="1:30" ht="12.75">
      <c r="A81" s="5" t="s">
        <v>129</v>
      </c>
      <c r="B81" s="15">
        <v>390.33042881342794</v>
      </c>
      <c r="C81" s="15">
        <v>893.4096554835322</v>
      </c>
      <c r="D81" s="4">
        <v>9</v>
      </c>
      <c r="E81" s="4">
        <v>8</v>
      </c>
      <c r="F81" s="4">
        <v>41</v>
      </c>
      <c r="G81" s="4">
        <v>14</v>
      </c>
      <c r="H81" s="16">
        <f t="shared" si="25"/>
        <v>18</v>
      </c>
      <c r="I81" s="21">
        <f t="shared" si="15"/>
        <v>0.035867047420716947</v>
      </c>
      <c r="J81" s="21">
        <f t="shared" si="26"/>
        <v>-0.11111111111111116</v>
      </c>
      <c r="K81" s="21">
        <f t="shared" si="16"/>
        <v>4.125</v>
      </c>
      <c r="L81" s="21">
        <f t="shared" si="17"/>
        <v>-0.6585365853658536</v>
      </c>
      <c r="M81" s="21">
        <f t="shared" si="18"/>
        <v>0.5555555555555556</v>
      </c>
      <c r="N81" s="4">
        <v>12</v>
      </c>
      <c r="O81" s="4">
        <v>9</v>
      </c>
      <c r="P81" s="4">
        <v>91</v>
      </c>
      <c r="Q81" s="4">
        <v>18</v>
      </c>
      <c r="R81" s="16">
        <f t="shared" si="19"/>
        <v>32.5</v>
      </c>
      <c r="S81" s="21">
        <f t="shared" si="20"/>
        <v>0.020147532422019793</v>
      </c>
      <c r="T81" s="21">
        <f t="shared" si="21"/>
        <v>-0.25</v>
      </c>
      <c r="U81" s="21">
        <f t="shared" si="22"/>
        <v>9.11111111111111</v>
      </c>
      <c r="V81" s="21">
        <f t="shared" si="23"/>
        <v>-0.8021978021978022</v>
      </c>
      <c r="W81" s="21">
        <f t="shared" si="24"/>
        <v>0.5</v>
      </c>
      <c r="X81" s="4">
        <v>0</v>
      </c>
      <c r="Y81" s="4">
        <v>0</v>
      </c>
      <c r="Z81" s="4">
        <v>0</v>
      </c>
      <c r="AA81" s="4">
        <v>2</v>
      </c>
      <c r="AB81" s="16">
        <f t="shared" si="27"/>
        <v>0.5</v>
      </c>
      <c r="AC81" s="21">
        <f t="shared" si="28"/>
        <v>0.14285714285714285</v>
      </c>
      <c r="AD81" s="21">
        <f t="shared" si="29"/>
        <v>0.005123863917245278</v>
      </c>
    </row>
    <row r="82" spans="1:30" ht="12.75">
      <c r="A82" s="5" t="s">
        <v>78</v>
      </c>
      <c r="B82" s="15">
        <v>2977.543639765719</v>
      </c>
      <c r="C82" s="15">
        <v>6763.378908951068</v>
      </c>
      <c r="D82" s="4">
        <v>102</v>
      </c>
      <c r="E82" s="4">
        <v>104</v>
      </c>
      <c r="F82" s="4">
        <v>73</v>
      </c>
      <c r="G82" s="4">
        <v>89</v>
      </c>
      <c r="H82" s="16">
        <f t="shared" si="25"/>
        <v>92</v>
      </c>
      <c r="I82" s="21">
        <f t="shared" si="15"/>
        <v>0.029890409937703803</v>
      </c>
      <c r="J82" s="21">
        <f t="shared" si="26"/>
        <v>0.019607843137254832</v>
      </c>
      <c r="K82" s="21">
        <f t="shared" si="16"/>
        <v>-0.29807692307692313</v>
      </c>
      <c r="L82" s="21">
        <f t="shared" si="17"/>
        <v>0.2191780821917808</v>
      </c>
      <c r="M82" s="21">
        <f t="shared" si="18"/>
        <v>-0.12745098039215685</v>
      </c>
      <c r="N82" s="4">
        <v>184</v>
      </c>
      <c r="O82" s="4">
        <v>152</v>
      </c>
      <c r="P82" s="4">
        <v>84</v>
      </c>
      <c r="Q82" s="4">
        <v>115</v>
      </c>
      <c r="R82" s="16">
        <f t="shared" si="19"/>
        <v>133.75</v>
      </c>
      <c r="S82" s="21">
        <f t="shared" si="20"/>
        <v>0.017003335396128996</v>
      </c>
      <c r="T82" s="21">
        <f t="shared" si="21"/>
        <v>-0.17391304347826086</v>
      </c>
      <c r="U82" s="21">
        <f t="shared" si="22"/>
        <v>-0.4473684210526315</v>
      </c>
      <c r="V82" s="21">
        <f t="shared" si="23"/>
        <v>0.36904761904761907</v>
      </c>
      <c r="W82" s="21">
        <f t="shared" si="24"/>
        <v>-0.375</v>
      </c>
      <c r="X82" s="4">
        <v>12</v>
      </c>
      <c r="Y82" s="4">
        <v>15</v>
      </c>
      <c r="Z82" s="4">
        <v>3</v>
      </c>
      <c r="AA82" s="4">
        <v>5</v>
      </c>
      <c r="AB82" s="16">
        <f t="shared" si="27"/>
        <v>8.75</v>
      </c>
      <c r="AC82" s="21">
        <f t="shared" si="28"/>
        <v>0.056179775280898875</v>
      </c>
      <c r="AD82" s="21">
        <f t="shared" si="29"/>
        <v>0.0016792365133541463</v>
      </c>
    </row>
    <row r="83" spans="1:30" ht="12.75">
      <c r="A83" s="5" t="s">
        <v>79</v>
      </c>
      <c r="B83" s="15">
        <v>565.4095151629225</v>
      </c>
      <c r="C83" s="15">
        <v>1293.015892795734</v>
      </c>
      <c r="D83" s="4">
        <v>243</v>
      </c>
      <c r="E83" s="4">
        <v>221</v>
      </c>
      <c r="F83" s="4">
        <v>25</v>
      </c>
      <c r="G83" s="4">
        <v>48</v>
      </c>
      <c r="H83" s="16">
        <f t="shared" si="25"/>
        <v>134.25</v>
      </c>
      <c r="I83" s="21">
        <f t="shared" si="15"/>
        <v>0.08489422040619324</v>
      </c>
      <c r="J83" s="21">
        <f t="shared" si="26"/>
        <v>-0.09053497942386834</v>
      </c>
      <c r="K83" s="21">
        <f t="shared" si="16"/>
        <v>-0.8868778280542986</v>
      </c>
      <c r="L83" s="21">
        <f t="shared" si="17"/>
        <v>0.9199999999999999</v>
      </c>
      <c r="M83" s="21">
        <f t="shared" si="18"/>
        <v>-0.8024691358024691</v>
      </c>
      <c r="N83" s="4">
        <v>314</v>
      </c>
      <c r="O83" s="4">
        <v>318</v>
      </c>
      <c r="P83" s="4">
        <v>37</v>
      </c>
      <c r="Q83" s="4">
        <v>67</v>
      </c>
      <c r="R83" s="16">
        <f t="shared" si="19"/>
        <v>184</v>
      </c>
      <c r="S83" s="21">
        <f t="shared" si="20"/>
        <v>0.051816841829479675</v>
      </c>
      <c r="T83" s="21">
        <f t="shared" si="21"/>
        <v>0.01273885350318471</v>
      </c>
      <c r="U83" s="21">
        <f t="shared" si="22"/>
        <v>-0.8836477987421384</v>
      </c>
      <c r="V83" s="21">
        <f t="shared" si="23"/>
        <v>0.8108108108108107</v>
      </c>
      <c r="W83" s="21">
        <f t="shared" si="24"/>
        <v>-0.786624203821656</v>
      </c>
      <c r="X83" s="4">
        <v>25</v>
      </c>
      <c r="Y83" s="4">
        <v>21</v>
      </c>
      <c r="Z83" s="4">
        <v>2</v>
      </c>
      <c r="AA83" s="4">
        <v>3</v>
      </c>
      <c r="AB83" s="16">
        <f t="shared" si="27"/>
        <v>12.75</v>
      </c>
      <c r="AC83" s="21">
        <f t="shared" si="28"/>
        <v>0.0625</v>
      </c>
      <c r="AD83" s="21">
        <f t="shared" si="29"/>
        <v>0.005305888775387077</v>
      </c>
    </row>
    <row r="84" spans="1:30" ht="12.75">
      <c r="A84" s="5" t="s">
        <v>80</v>
      </c>
      <c r="B84" s="15">
        <v>738.6898437759496</v>
      </c>
      <c r="C84" s="15">
        <v>1714.060176677008</v>
      </c>
      <c r="D84" s="4">
        <v>14</v>
      </c>
      <c r="E84" s="4">
        <v>39</v>
      </c>
      <c r="F84" s="4">
        <v>20</v>
      </c>
      <c r="G84" s="4">
        <v>28</v>
      </c>
      <c r="H84" s="16">
        <f t="shared" si="25"/>
        <v>25.25</v>
      </c>
      <c r="I84" s="21">
        <f t="shared" si="15"/>
        <v>0.037904947842348595</v>
      </c>
      <c r="J84" s="21">
        <f t="shared" si="26"/>
        <v>1.7857142857142856</v>
      </c>
      <c r="K84" s="21">
        <f t="shared" si="16"/>
        <v>-0.4871794871794872</v>
      </c>
      <c r="L84" s="21">
        <f t="shared" si="17"/>
        <v>0.3999999999999999</v>
      </c>
      <c r="M84" s="21">
        <f t="shared" si="18"/>
        <v>1</v>
      </c>
      <c r="N84" s="4">
        <v>20</v>
      </c>
      <c r="O84" s="4">
        <v>59</v>
      </c>
      <c r="P84" s="4">
        <v>26</v>
      </c>
      <c r="Q84" s="4">
        <v>51</v>
      </c>
      <c r="R84" s="16">
        <f t="shared" si="19"/>
        <v>39</v>
      </c>
      <c r="S84" s="21">
        <f t="shared" si="20"/>
        <v>0.029753914532261068</v>
      </c>
      <c r="T84" s="21">
        <f t="shared" si="21"/>
        <v>1.9500000000000002</v>
      </c>
      <c r="U84" s="21">
        <f t="shared" si="22"/>
        <v>-0.5593220338983051</v>
      </c>
      <c r="V84" s="21">
        <f t="shared" si="23"/>
        <v>0.9615384615384615</v>
      </c>
      <c r="W84" s="21">
        <f t="shared" si="24"/>
        <v>1.5499999999999998</v>
      </c>
      <c r="X84" s="4">
        <v>0</v>
      </c>
      <c r="Y84" s="4">
        <v>5</v>
      </c>
      <c r="Z84" s="4">
        <v>5</v>
      </c>
      <c r="AA84" s="4">
        <v>4</v>
      </c>
      <c r="AB84" s="16">
        <f t="shared" si="27"/>
        <v>3.5</v>
      </c>
      <c r="AC84" s="21">
        <f t="shared" si="28"/>
        <v>0.14285714285714285</v>
      </c>
      <c r="AD84" s="21">
        <f t="shared" si="29"/>
        <v>0.005414992548906942</v>
      </c>
    </row>
    <row r="85" spans="1:30" ht="12.75">
      <c r="A85" s="5" t="s">
        <v>81</v>
      </c>
      <c r="B85" s="15">
        <v>918.5656174226906</v>
      </c>
      <c r="C85" s="15">
        <v>2179.2140720389593</v>
      </c>
      <c r="D85" s="4">
        <v>45</v>
      </c>
      <c r="E85" s="4">
        <v>87</v>
      </c>
      <c r="F85" s="4">
        <v>77</v>
      </c>
      <c r="G85" s="4">
        <v>108</v>
      </c>
      <c r="H85" s="16">
        <f t="shared" si="25"/>
        <v>79.25</v>
      </c>
      <c r="I85" s="21">
        <f t="shared" si="15"/>
        <v>0.11757461628383846</v>
      </c>
      <c r="J85" s="21">
        <f t="shared" si="26"/>
        <v>0.9333333333333333</v>
      </c>
      <c r="K85" s="21">
        <f t="shared" si="16"/>
        <v>-0.11494252873563215</v>
      </c>
      <c r="L85" s="21">
        <f t="shared" si="17"/>
        <v>0.4025974025974026</v>
      </c>
      <c r="M85" s="21">
        <f t="shared" si="18"/>
        <v>1.4</v>
      </c>
      <c r="N85" s="4">
        <v>70</v>
      </c>
      <c r="O85" s="4">
        <v>195</v>
      </c>
      <c r="P85" s="4">
        <v>136</v>
      </c>
      <c r="Q85" s="4">
        <v>176</v>
      </c>
      <c r="R85" s="16">
        <f t="shared" si="19"/>
        <v>144.25</v>
      </c>
      <c r="S85" s="21">
        <f t="shared" si="20"/>
        <v>0.0807630614441322</v>
      </c>
      <c r="T85" s="21">
        <f t="shared" si="21"/>
        <v>1.7857142857142856</v>
      </c>
      <c r="U85" s="21">
        <f t="shared" si="22"/>
        <v>-0.3025641025641026</v>
      </c>
      <c r="V85" s="21">
        <f t="shared" si="23"/>
        <v>0.2941176470588236</v>
      </c>
      <c r="W85" s="21">
        <f t="shared" si="24"/>
        <v>1.5142857142857142</v>
      </c>
      <c r="X85" s="4">
        <v>6</v>
      </c>
      <c r="Y85" s="4">
        <v>5</v>
      </c>
      <c r="Z85" s="4">
        <v>0</v>
      </c>
      <c r="AA85" s="4">
        <v>2</v>
      </c>
      <c r="AB85" s="16">
        <f t="shared" si="27"/>
        <v>3.25</v>
      </c>
      <c r="AC85" s="21">
        <f t="shared" si="28"/>
        <v>0.018518518518518517</v>
      </c>
      <c r="AD85" s="21">
        <f t="shared" si="29"/>
        <v>0.0021773077089599713</v>
      </c>
    </row>
    <row r="86" spans="1:30" ht="12.75">
      <c r="A86" s="5" t="s">
        <v>82</v>
      </c>
      <c r="B86" s="15">
        <v>536.629391379444</v>
      </c>
      <c r="C86" s="15">
        <v>1226.4902768482125</v>
      </c>
      <c r="D86" s="4">
        <v>123</v>
      </c>
      <c r="E86" s="4">
        <v>156</v>
      </c>
      <c r="F86" s="4">
        <v>115</v>
      </c>
      <c r="G86" s="4">
        <v>199</v>
      </c>
      <c r="H86" s="16">
        <f t="shared" si="25"/>
        <v>148.25</v>
      </c>
      <c r="I86" s="21">
        <f t="shared" si="15"/>
        <v>0.3708332103995578</v>
      </c>
      <c r="J86" s="21">
        <f t="shared" si="26"/>
        <v>0.2682926829268293</v>
      </c>
      <c r="K86" s="21">
        <f t="shared" si="16"/>
        <v>-0.2628205128205128</v>
      </c>
      <c r="L86" s="21">
        <f t="shared" si="17"/>
        <v>0.7304347826086957</v>
      </c>
      <c r="M86" s="21">
        <f t="shared" si="18"/>
        <v>0.6178861788617886</v>
      </c>
      <c r="N86" s="4">
        <v>291</v>
      </c>
      <c r="O86" s="4">
        <v>268</v>
      </c>
      <c r="P86" s="4">
        <v>186</v>
      </c>
      <c r="Q86" s="4">
        <v>261</v>
      </c>
      <c r="R86" s="16">
        <f t="shared" si="19"/>
        <v>251.5</v>
      </c>
      <c r="S86" s="21">
        <f t="shared" si="20"/>
        <v>0.21280233926575248</v>
      </c>
      <c r="T86" s="21">
        <f t="shared" si="21"/>
        <v>-0.07903780068728528</v>
      </c>
      <c r="U86" s="21">
        <f t="shared" si="22"/>
        <v>-0.30597014925373134</v>
      </c>
      <c r="V86" s="21">
        <f t="shared" si="23"/>
        <v>0.403225806451613</v>
      </c>
      <c r="W86" s="21">
        <f t="shared" si="24"/>
        <v>-0.1030927835051546</v>
      </c>
      <c r="X86" s="4">
        <v>5</v>
      </c>
      <c r="Y86" s="4">
        <v>6</v>
      </c>
      <c r="Z86" s="4">
        <v>4</v>
      </c>
      <c r="AA86" s="4">
        <v>8</v>
      </c>
      <c r="AB86" s="16">
        <f t="shared" si="27"/>
        <v>5.75</v>
      </c>
      <c r="AC86" s="21">
        <f t="shared" si="28"/>
        <v>0.04020100502512563</v>
      </c>
      <c r="AD86" s="21">
        <f t="shared" si="29"/>
        <v>0.014907867754756093</v>
      </c>
    </row>
    <row r="87" spans="1:30" ht="12.75">
      <c r="A87" s="5" t="s">
        <v>83</v>
      </c>
      <c r="B87" s="15">
        <v>615.1751458718542</v>
      </c>
      <c r="C87" s="15">
        <v>1439.475981467033</v>
      </c>
      <c r="D87" s="4">
        <v>110</v>
      </c>
      <c r="E87" s="4">
        <v>157</v>
      </c>
      <c r="F87" s="4">
        <v>167</v>
      </c>
      <c r="G87" s="4">
        <v>127</v>
      </c>
      <c r="H87" s="16">
        <f t="shared" si="25"/>
        <v>140.25</v>
      </c>
      <c r="I87" s="21">
        <f t="shared" si="15"/>
        <v>0.20644527148444827</v>
      </c>
      <c r="J87" s="21">
        <f t="shared" si="26"/>
        <v>0.42727272727272725</v>
      </c>
      <c r="K87" s="21">
        <f t="shared" si="16"/>
        <v>0.06369426751592355</v>
      </c>
      <c r="L87" s="21">
        <f t="shared" si="17"/>
        <v>-0.23952095808383234</v>
      </c>
      <c r="M87" s="21">
        <f t="shared" si="18"/>
        <v>0.15454545454545454</v>
      </c>
      <c r="N87" s="4">
        <v>155</v>
      </c>
      <c r="O87" s="4">
        <v>194</v>
      </c>
      <c r="P87" s="4">
        <v>204</v>
      </c>
      <c r="Q87" s="4">
        <v>163</v>
      </c>
      <c r="R87" s="16">
        <f t="shared" si="19"/>
        <v>179</v>
      </c>
      <c r="S87" s="21">
        <f t="shared" si="20"/>
        <v>0.11323565109706071</v>
      </c>
      <c r="T87" s="21">
        <f t="shared" si="21"/>
        <v>0.25161290322580654</v>
      </c>
      <c r="U87" s="21">
        <f t="shared" si="22"/>
        <v>0.05154639175257736</v>
      </c>
      <c r="V87" s="21">
        <f t="shared" si="23"/>
        <v>-0.2009803921568627</v>
      </c>
      <c r="W87" s="21">
        <f t="shared" si="24"/>
        <v>0.05161290322580636</v>
      </c>
      <c r="X87" s="4">
        <v>11</v>
      </c>
      <c r="Y87" s="4">
        <v>31</v>
      </c>
      <c r="Z87" s="4">
        <v>18</v>
      </c>
      <c r="AA87" s="4">
        <v>9</v>
      </c>
      <c r="AB87" s="16">
        <f t="shared" si="27"/>
        <v>17.25</v>
      </c>
      <c r="AC87" s="21">
        <f t="shared" si="28"/>
        <v>0.07086614173228346</v>
      </c>
      <c r="AD87" s="21">
        <f t="shared" si="29"/>
        <v>0.014629979868976649</v>
      </c>
    </row>
    <row r="88" spans="1:30" ht="12.75">
      <c r="A88" s="5" t="s">
        <v>130</v>
      </c>
      <c r="B88" s="15">
        <v>1154.2028808999214</v>
      </c>
      <c r="C88" s="15">
        <v>2820.1419961026045</v>
      </c>
      <c r="D88" s="4">
        <v>8</v>
      </c>
      <c r="E88" s="4">
        <v>12</v>
      </c>
      <c r="F88" s="4">
        <v>13</v>
      </c>
      <c r="G88" s="4">
        <v>14</v>
      </c>
      <c r="H88" s="16">
        <f t="shared" si="25"/>
        <v>11.75</v>
      </c>
      <c r="I88" s="21">
        <f t="shared" si="15"/>
        <v>0.012129583309551549</v>
      </c>
      <c r="J88" s="21">
        <f t="shared" si="26"/>
        <v>0.5</v>
      </c>
      <c r="K88" s="21">
        <f t="shared" si="16"/>
        <v>0.08333333333333326</v>
      </c>
      <c r="L88" s="21">
        <f t="shared" si="17"/>
        <v>0.07692307692307687</v>
      </c>
      <c r="M88" s="21">
        <f t="shared" si="18"/>
        <v>0.75</v>
      </c>
      <c r="N88" s="4">
        <v>12</v>
      </c>
      <c r="O88" s="4">
        <v>21</v>
      </c>
      <c r="P88" s="4">
        <v>26</v>
      </c>
      <c r="Q88" s="4">
        <v>25</v>
      </c>
      <c r="R88" s="16">
        <f t="shared" si="19"/>
        <v>21</v>
      </c>
      <c r="S88" s="21">
        <f t="shared" si="20"/>
        <v>0.008864801855562465</v>
      </c>
      <c r="T88" s="21">
        <f t="shared" si="21"/>
        <v>0.75</v>
      </c>
      <c r="U88" s="21">
        <f t="shared" si="22"/>
        <v>0.23809523809523814</v>
      </c>
      <c r="V88" s="21">
        <f t="shared" si="23"/>
        <v>-0.038461538461538436</v>
      </c>
      <c r="W88" s="21">
        <f t="shared" si="24"/>
        <v>1.0833333333333335</v>
      </c>
      <c r="X88" s="4">
        <v>0</v>
      </c>
      <c r="Y88" s="4">
        <v>1</v>
      </c>
      <c r="Z88" s="4">
        <v>1</v>
      </c>
      <c r="AA88" s="4">
        <v>0</v>
      </c>
      <c r="AB88" s="16">
        <f t="shared" si="27"/>
        <v>0.5</v>
      </c>
      <c r="AC88" s="21">
        <f t="shared" si="28"/>
        <v>0</v>
      </c>
      <c r="AD88" s="21">
        <f t="shared" si="29"/>
        <v>0</v>
      </c>
    </row>
    <row r="89" spans="1:30" ht="12.75">
      <c r="A89" s="5" t="s">
        <v>84</v>
      </c>
      <c r="B89" s="15">
        <v>210.45465516668696</v>
      </c>
      <c r="C89" s="15">
        <v>507.08816840890853</v>
      </c>
      <c r="D89" s="4">
        <v>73</v>
      </c>
      <c r="E89" s="4">
        <v>50</v>
      </c>
      <c r="F89" s="4">
        <v>54</v>
      </c>
      <c r="G89" s="4">
        <v>49</v>
      </c>
      <c r="H89" s="16">
        <f t="shared" si="25"/>
        <v>56.5</v>
      </c>
      <c r="I89" s="21">
        <f t="shared" si="15"/>
        <v>0.2328292522737993</v>
      </c>
      <c r="J89" s="21">
        <f t="shared" si="26"/>
        <v>-0.31506849315068497</v>
      </c>
      <c r="K89" s="21">
        <f t="shared" si="16"/>
        <v>0.08000000000000007</v>
      </c>
      <c r="L89" s="21">
        <f t="shared" si="17"/>
        <v>-0.09259259259259256</v>
      </c>
      <c r="M89" s="21">
        <f t="shared" si="18"/>
        <v>-0.3287671232876712</v>
      </c>
      <c r="N89" s="4">
        <v>106</v>
      </c>
      <c r="O89" s="4">
        <v>93</v>
      </c>
      <c r="P89" s="4">
        <v>81</v>
      </c>
      <c r="Q89" s="4">
        <v>82</v>
      </c>
      <c r="R89" s="16">
        <f t="shared" si="19"/>
        <v>90.5</v>
      </c>
      <c r="S89" s="21">
        <f t="shared" si="20"/>
        <v>0.1617075788955825</v>
      </c>
      <c r="T89" s="21">
        <f t="shared" si="21"/>
        <v>-0.12264150943396224</v>
      </c>
      <c r="U89" s="21">
        <f t="shared" si="22"/>
        <v>-0.12903225806451613</v>
      </c>
      <c r="V89" s="21">
        <f t="shared" si="23"/>
        <v>0.012345679012345734</v>
      </c>
      <c r="W89" s="21">
        <f t="shared" si="24"/>
        <v>-0.2264150943396226</v>
      </c>
      <c r="X89" s="4">
        <v>13</v>
      </c>
      <c r="Y89" s="4">
        <v>4</v>
      </c>
      <c r="Z89" s="4">
        <v>5</v>
      </c>
      <c r="AA89" s="4">
        <v>5</v>
      </c>
      <c r="AB89" s="16">
        <f t="shared" si="27"/>
        <v>6.75</v>
      </c>
      <c r="AC89" s="21">
        <f t="shared" si="28"/>
        <v>0.10204081632653061</v>
      </c>
      <c r="AD89" s="21">
        <f t="shared" si="29"/>
        <v>0.023758086966714217</v>
      </c>
    </row>
    <row r="90" spans="1:30" ht="12.75">
      <c r="A90" s="5" t="s">
        <v>85</v>
      </c>
      <c r="B90" s="15">
        <v>829.8269024236317</v>
      </c>
      <c r="C90" s="15">
        <v>1974.0605760306466</v>
      </c>
      <c r="D90" s="4">
        <v>42</v>
      </c>
      <c r="E90" s="4">
        <v>37</v>
      </c>
      <c r="F90" s="4">
        <v>27</v>
      </c>
      <c r="G90" s="4">
        <v>62</v>
      </c>
      <c r="H90" s="16">
        <f t="shared" si="25"/>
        <v>42</v>
      </c>
      <c r="I90" s="21">
        <f t="shared" si="15"/>
        <v>0.07471437696092988</v>
      </c>
      <c r="J90" s="21">
        <f t="shared" si="26"/>
        <v>-0.11904761904761907</v>
      </c>
      <c r="K90" s="21">
        <f t="shared" si="16"/>
        <v>-0.2702702702702703</v>
      </c>
      <c r="L90" s="21">
        <f t="shared" si="17"/>
        <v>1.2962962962962963</v>
      </c>
      <c r="M90" s="21">
        <f t="shared" si="18"/>
        <v>0.4761904761904763</v>
      </c>
      <c r="N90" s="4">
        <v>99</v>
      </c>
      <c r="O90" s="4">
        <v>89</v>
      </c>
      <c r="P90" s="4">
        <v>58</v>
      </c>
      <c r="Q90" s="4">
        <v>112</v>
      </c>
      <c r="R90" s="16">
        <f t="shared" si="19"/>
        <v>89.5</v>
      </c>
      <c r="S90" s="21">
        <f t="shared" si="20"/>
        <v>0.05673584760261239</v>
      </c>
      <c r="T90" s="21">
        <f t="shared" si="21"/>
        <v>-0.101010101010101</v>
      </c>
      <c r="U90" s="21">
        <f t="shared" si="22"/>
        <v>-0.348314606741573</v>
      </c>
      <c r="V90" s="21">
        <f t="shared" si="23"/>
        <v>0.9310344827586208</v>
      </c>
      <c r="W90" s="21">
        <f t="shared" si="24"/>
        <v>0.13131313131313127</v>
      </c>
      <c r="X90" s="4">
        <v>5</v>
      </c>
      <c r="Y90" s="4">
        <v>3</v>
      </c>
      <c r="Z90" s="4">
        <v>1</v>
      </c>
      <c r="AA90" s="4">
        <v>0</v>
      </c>
      <c r="AB90" s="16">
        <f t="shared" si="27"/>
        <v>2.25</v>
      </c>
      <c r="AC90" s="21">
        <f t="shared" si="28"/>
        <v>0</v>
      </c>
      <c r="AD90" s="21">
        <f t="shared" si="29"/>
        <v>0</v>
      </c>
    </row>
    <row r="91" spans="1:30" ht="12.75">
      <c r="A91" s="5" t="s">
        <v>131</v>
      </c>
      <c r="B91" s="15">
        <v>392.12918654989534</v>
      </c>
      <c r="C91" s="15">
        <v>904.2928963122649</v>
      </c>
      <c r="D91" s="4">
        <v>14</v>
      </c>
      <c r="E91" s="4">
        <v>15</v>
      </c>
      <c r="F91" s="4">
        <v>13</v>
      </c>
      <c r="G91" s="4">
        <v>11</v>
      </c>
      <c r="H91" s="16">
        <f t="shared" si="25"/>
        <v>13.25</v>
      </c>
      <c r="I91" s="21">
        <f t="shared" si="15"/>
        <v>0.02805197974877174</v>
      </c>
      <c r="J91" s="21">
        <f t="shared" si="26"/>
        <v>0.0714285714285714</v>
      </c>
      <c r="K91" s="21">
        <f t="shared" si="16"/>
        <v>-0.1333333333333333</v>
      </c>
      <c r="L91" s="21">
        <f t="shared" si="17"/>
        <v>-0.15384615384615385</v>
      </c>
      <c r="M91" s="21">
        <f t="shared" si="18"/>
        <v>-0.2142857142857143</v>
      </c>
      <c r="N91" s="4">
        <v>18</v>
      </c>
      <c r="O91" s="4">
        <v>24</v>
      </c>
      <c r="P91" s="4">
        <v>17</v>
      </c>
      <c r="Q91" s="4">
        <v>19</v>
      </c>
      <c r="R91" s="16">
        <f t="shared" si="19"/>
        <v>19.5</v>
      </c>
      <c r="S91" s="21">
        <f t="shared" si="20"/>
        <v>0.021010891578914975</v>
      </c>
      <c r="T91" s="21">
        <f t="shared" si="21"/>
        <v>0.33333333333333326</v>
      </c>
      <c r="U91" s="21">
        <f t="shared" si="22"/>
        <v>-0.29166666666666663</v>
      </c>
      <c r="V91" s="21">
        <f t="shared" si="23"/>
        <v>0.11764705882352944</v>
      </c>
      <c r="W91" s="21">
        <f t="shared" si="24"/>
        <v>0.05555555555555558</v>
      </c>
      <c r="X91" s="4">
        <v>0</v>
      </c>
      <c r="Y91" s="4">
        <v>1</v>
      </c>
      <c r="Z91" s="4">
        <v>1</v>
      </c>
      <c r="AA91" s="4">
        <v>0</v>
      </c>
      <c r="AB91" s="16">
        <f t="shared" si="27"/>
        <v>0.5</v>
      </c>
      <c r="AC91" s="21">
        <f t="shared" si="28"/>
        <v>0</v>
      </c>
      <c r="AD91" s="21">
        <f t="shared" si="29"/>
        <v>0</v>
      </c>
    </row>
    <row r="92" spans="1:30" ht="12.75">
      <c r="A92" s="5" t="s">
        <v>86</v>
      </c>
      <c r="B92" s="15">
        <v>424.50682580630877</v>
      </c>
      <c r="C92" s="15">
        <v>1007.1689894504079</v>
      </c>
      <c r="D92" s="4">
        <v>111</v>
      </c>
      <c r="E92" s="4">
        <v>134</v>
      </c>
      <c r="F92" s="4">
        <v>138</v>
      </c>
      <c r="G92" s="4">
        <v>144</v>
      </c>
      <c r="H92" s="16">
        <f t="shared" si="25"/>
        <v>131.75</v>
      </c>
      <c r="I92" s="21">
        <f t="shared" si="15"/>
        <v>0.33921716035186533</v>
      </c>
      <c r="J92" s="21">
        <f t="shared" si="26"/>
        <v>0.2072072072072073</v>
      </c>
      <c r="K92" s="21">
        <f t="shared" si="16"/>
        <v>0.029850746268656803</v>
      </c>
      <c r="L92" s="21">
        <f t="shared" si="17"/>
        <v>0.04347826086956519</v>
      </c>
      <c r="M92" s="21">
        <f t="shared" si="18"/>
        <v>0.29729729729729737</v>
      </c>
      <c r="N92" s="4">
        <v>159</v>
      </c>
      <c r="O92" s="4">
        <v>173</v>
      </c>
      <c r="P92" s="4">
        <v>166</v>
      </c>
      <c r="Q92" s="4">
        <v>180</v>
      </c>
      <c r="R92" s="16">
        <f t="shared" si="19"/>
        <v>169.5</v>
      </c>
      <c r="S92" s="21">
        <f t="shared" si="20"/>
        <v>0.1787187670444683</v>
      </c>
      <c r="T92" s="21">
        <f t="shared" si="21"/>
        <v>0.08805031446540879</v>
      </c>
      <c r="U92" s="21">
        <f t="shared" si="22"/>
        <v>-0.040462427745664775</v>
      </c>
      <c r="V92" s="21">
        <f t="shared" si="23"/>
        <v>0.0843373493975903</v>
      </c>
      <c r="W92" s="21">
        <f t="shared" si="24"/>
        <v>0.13207547169811318</v>
      </c>
      <c r="X92" s="4">
        <v>8</v>
      </c>
      <c r="Y92" s="4">
        <v>15</v>
      </c>
      <c r="Z92" s="4">
        <v>6</v>
      </c>
      <c r="AA92" s="4">
        <v>6</v>
      </c>
      <c r="AB92" s="16">
        <f t="shared" si="27"/>
        <v>8.75</v>
      </c>
      <c r="AC92" s="21">
        <f t="shared" si="28"/>
        <v>0.041666666666666664</v>
      </c>
      <c r="AD92" s="21">
        <f t="shared" si="29"/>
        <v>0.014134048347994388</v>
      </c>
    </row>
    <row r="93" spans="1:30" ht="12.75">
      <c r="A93" s="5" t="s">
        <v>87</v>
      </c>
      <c r="B93" s="15">
        <v>979.1237945504267</v>
      </c>
      <c r="C93" s="15">
        <v>2254.199377304141</v>
      </c>
      <c r="D93" s="4">
        <v>28</v>
      </c>
      <c r="E93" s="4">
        <v>43</v>
      </c>
      <c r="F93" s="4">
        <v>55</v>
      </c>
      <c r="G93" s="4">
        <v>75</v>
      </c>
      <c r="H93" s="16">
        <f t="shared" si="25"/>
        <v>50.25</v>
      </c>
      <c r="I93" s="21">
        <f t="shared" si="15"/>
        <v>0.07659909851791204</v>
      </c>
      <c r="J93" s="21">
        <f t="shared" si="26"/>
        <v>0.5357142857142858</v>
      </c>
      <c r="K93" s="21">
        <f t="shared" si="16"/>
        <v>0.2790697674418605</v>
      </c>
      <c r="L93" s="21">
        <f t="shared" si="17"/>
        <v>0.36363636363636354</v>
      </c>
      <c r="M93" s="21">
        <f t="shared" si="18"/>
        <v>1.6785714285714284</v>
      </c>
      <c r="N93" s="4">
        <v>48</v>
      </c>
      <c r="O93" s="4">
        <v>96</v>
      </c>
      <c r="P93" s="4">
        <v>104</v>
      </c>
      <c r="Q93" s="4">
        <v>139</v>
      </c>
      <c r="R93" s="16">
        <f t="shared" si="19"/>
        <v>96.75</v>
      </c>
      <c r="S93" s="21">
        <f t="shared" si="20"/>
        <v>0.061662691153004365</v>
      </c>
      <c r="T93" s="21">
        <f t="shared" si="21"/>
        <v>1</v>
      </c>
      <c r="U93" s="21">
        <f t="shared" si="22"/>
        <v>0.08333333333333326</v>
      </c>
      <c r="V93" s="21">
        <f t="shared" si="23"/>
        <v>0.33653846153846145</v>
      </c>
      <c r="W93" s="21">
        <f t="shared" si="24"/>
        <v>1.8958333333333335</v>
      </c>
      <c r="X93" s="4">
        <v>6</v>
      </c>
      <c r="Y93" s="4">
        <v>4</v>
      </c>
      <c r="Z93" s="4">
        <v>4</v>
      </c>
      <c r="AA93" s="4">
        <v>6</v>
      </c>
      <c r="AB93" s="16">
        <f t="shared" si="27"/>
        <v>5</v>
      </c>
      <c r="AC93" s="21">
        <f t="shared" si="28"/>
        <v>0.08</v>
      </c>
      <c r="AD93" s="21">
        <f t="shared" si="29"/>
        <v>0.006127927881432963</v>
      </c>
    </row>
    <row r="94" spans="1:30" ht="12.75">
      <c r="A94" s="5" t="s">
        <v>88</v>
      </c>
      <c r="B94" s="15">
        <v>466.477839657215</v>
      </c>
      <c r="C94" s="15">
        <v>1081.1106098647745</v>
      </c>
      <c r="D94" s="4">
        <v>62</v>
      </c>
      <c r="E94" s="4">
        <v>80</v>
      </c>
      <c r="F94" s="4">
        <v>67</v>
      </c>
      <c r="G94" s="4">
        <v>54</v>
      </c>
      <c r="H94" s="16">
        <f t="shared" si="25"/>
        <v>65.75</v>
      </c>
      <c r="I94" s="21">
        <f t="shared" si="15"/>
        <v>0.11576112605838078</v>
      </c>
      <c r="J94" s="21">
        <f t="shared" si="26"/>
        <v>0.29032258064516125</v>
      </c>
      <c r="K94" s="21">
        <f t="shared" si="16"/>
        <v>-0.16249999999999998</v>
      </c>
      <c r="L94" s="21">
        <f t="shared" si="17"/>
        <v>-0.19402985074626866</v>
      </c>
      <c r="M94" s="21">
        <f t="shared" si="18"/>
        <v>-0.12903225806451613</v>
      </c>
      <c r="N94" s="4">
        <v>98</v>
      </c>
      <c r="O94" s="4">
        <v>145</v>
      </c>
      <c r="P94" s="4">
        <v>102</v>
      </c>
      <c r="Q94" s="4">
        <v>93</v>
      </c>
      <c r="R94" s="16">
        <f t="shared" si="19"/>
        <v>109.5</v>
      </c>
      <c r="S94" s="21">
        <f t="shared" si="20"/>
        <v>0.08602265036658224</v>
      </c>
      <c r="T94" s="21">
        <f t="shared" si="21"/>
        <v>0.47959183673469385</v>
      </c>
      <c r="U94" s="21">
        <f t="shared" si="22"/>
        <v>-0.29655172413793107</v>
      </c>
      <c r="V94" s="21">
        <f t="shared" si="23"/>
        <v>-0.08823529411764708</v>
      </c>
      <c r="W94" s="21">
        <f t="shared" si="24"/>
        <v>-0.05102040816326525</v>
      </c>
      <c r="X94" s="4">
        <v>10</v>
      </c>
      <c r="Y94" s="4">
        <v>3</v>
      </c>
      <c r="Z94" s="4">
        <v>1</v>
      </c>
      <c r="AA94" s="4">
        <v>1</v>
      </c>
      <c r="AB94" s="16">
        <f t="shared" si="27"/>
        <v>3.75</v>
      </c>
      <c r="AC94" s="21">
        <f t="shared" si="28"/>
        <v>0.018518518518518517</v>
      </c>
      <c r="AD94" s="21">
        <f t="shared" si="29"/>
        <v>0.0021437245566366813</v>
      </c>
    </row>
    <row r="95" spans="1:30" ht="12.75">
      <c r="A95" s="5" t="s">
        <v>89</v>
      </c>
      <c r="B95" s="15">
        <v>1141.011990832494</v>
      </c>
      <c r="C95" s="15">
        <v>2641.6596656522593</v>
      </c>
      <c r="D95" s="4">
        <v>14</v>
      </c>
      <c r="E95" s="4">
        <v>71</v>
      </c>
      <c r="F95" s="4">
        <v>125</v>
      </c>
      <c r="G95" s="4">
        <v>219</v>
      </c>
      <c r="H95" s="16">
        <f t="shared" si="25"/>
        <v>107.25</v>
      </c>
      <c r="I95" s="21">
        <f t="shared" si="15"/>
        <v>0.19193488040403098</v>
      </c>
      <c r="J95" s="21">
        <f t="shared" si="26"/>
        <v>4.071428571428571</v>
      </c>
      <c r="K95" s="21">
        <f t="shared" si="16"/>
        <v>0.7605633802816902</v>
      </c>
      <c r="L95" s="21">
        <f t="shared" si="17"/>
        <v>0.752</v>
      </c>
      <c r="M95" s="21">
        <f t="shared" si="18"/>
        <v>14.642857142857142</v>
      </c>
      <c r="N95" s="4">
        <v>20</v>
      </c>
      <c r="O95" s="4">
        <v>118</v>
      </c>
      <c r="P95" s="4">
        <v>213</v>
      </c>
      <c r="Q95" s="4">
        <v>340</v>
      </c>
      <c r="R95" s="16">
        <f t="shared" si="19"/>
        <v>172.75</v>
      </c>
      <c r="S95" s="21">
        <f t="shared" si="20"/>
        <v>0.1287069657082604</v>
      </c>
      <c r="T95" s="21">
        <f t="shared" si="21"/>
        <v>4.9</v>
      </c>
      <c r="U95" s="21">
        <f t="shared" si="22"/>
        <v>0.8050847457627119</v>
      </c>
      <c r="V95" s="21">
        <f t="shared" si="23"/>
        <v>0.596244131455399</v>
      </c>
      <c r="W95" s="21">
        <f t="shared" si="24"/>
        <v>16</v>
      </c>
      <c r="X95" s="4">
        <v>1</v>
      </c>
      <c r="Y95" s="4">
        <v>7</v>
      </c>
      <c r="Z95" s="4">
        <v>3</v>
      </c>
      <c r="AA95" s="4">
        <v>3</v>
      </c>
      <c r="AB95" s="16">
        <f t="shared" si="27"/>
        <v>3.5</v>
      </c>
      <c r="AC95" s="21">
        <f t="shared" si="28"/>
        <v>0.0136986301369863</v>
      </c>
      <c r="AD95" s="21">
        <f t="shared" si="29"/>
        <v>0.00262924493704152</v>
      </c>
    </row>
    <row r="96" spans="1:30" ht="12.75">
      <c r="A96" s="5" t="s">
        <v>90</v>
      </c>
      <c r="B96" s="15">
        <v>1605.6910727532413</v>
      </c>
      <c r="C96" s="15">
        <v>3813.5808413789537</v>
      </c>
      <c r="D96" s="4">
        <v>39</v>
      </c>
      <c r="E96" s="4">
        <v>204</v>
      </c>
      <c r="F96" s="4">
        <v>70</v>
      </c>
      <c r="G96" s="4">
        <v>31</v>
      </c>
      <c r="H96" s="16">
        <f t="shared" si="25"/>
        <v>86</v>
      </c>
      <c r="I96" s="21">
        <f t="shared" si="15"/>
        <v>0.019306328923436696</v>
      </c>
      <c r="J96" s="21">
        <f t="shared" si="26"/>
        <v>4.230769230769231</v>
      </c>
      <c r="K96" s="21">
        <f t="shared" si="16"/>
        <v>-0.6568627450980392</v>
      </c>
      <c r="L96" s="21">
        <f t="shared" si="17"/>
        <v>-0.5571428571428572</v>
      </c>
      <c r="M96" s="21">
        <f t="shared" si="18"/>
        <v>-0.20512820512820518</v>
      </c>
      <c r="N96" s="4">
        <v>80</v>
      </c>
      <c r="O96" s="4">
        <v>366</v>
      </c>
      <c r="P96" s="4">
        <v>134</v>
      </c>
      <c r="Q96" s="4">
        <v>47</v>
      </c>
      <c r="R96" s="16">
        <f t="shared" si="19"/>
        <v>156.75</v>
      </c>
      <c r="S96" s="21">
        <f t="shared" si="20"/>
        <v>0.01232437489983961</v>
      </c>
      <c r="T96" s="21">
        <f t="shared" si="21"/>
        <v>3.575</v>
      </c>
      <c r="U96" s="21">
        <f t="shared" si="22"/>
        <v>-0.6338797814207651</v>
      </c>
      <c r="V96" s="21">
        <f t="shared" si="23"/>
        <v>-0.6492537313432836</v>
      </c>
      <c r="W96" s="21">
        <f t="shared" si="24"/>
        <v>-0.4125</v>
      </c>
      <c r="X96" s="4">
        <v>3</v>
      </c>
      <c r="Y96" s="4">
        <v>9</v>
      </c>
      <c r="Z96" s="4">
        <v>0</v>
      </c>
      <c r="AA96" s="4">
        <v>2</v>
      </c>
      <c r="AB96" s="16">
        <f t="shared" si="27"/>
        <v>3.5</v>
      </c>
      <c r="AC96" s="21">
        <f t="shared" si="28"/>
        <v>0.06451612903225806</v>
      </c>
      <c r="AD96" s="21">
        <f t="shared" si="29"/>
        <v>0.001245569607963658</v>
      </c>
    </row>
    <row r="97" spans="1:30" ht="12.75">
      <c r="A97" s="5" t="s">
        <v>91</v>
      </c>
      <c r="B97" s="15">
        <v>270.4132463822673</v>
      </c>
      <c r="C97" s="15">
        <v>614.183085154768</v>
      </c>
      <c r="D97" s="4">
        <v>13</v>
      </c>
      <c r="E97" s="4">
        <v>8</v>
      </c>
      <c r="F97" s="4">
        <v>21</v>
      </c>
      <c r="G97" s="4">
        <v>22</v>
      </c>
      <c r="H97" s="16">
        <f t="shared" si="25"/>
        <v>16</v>
      </c>
      <c r="I97" s="21">
        <f t="shared" si="15"/>
        <v>0.08135696122260185</v>
      </c>
      <c r="J97" s="21">
        <f t="shared" si="26"/>
        <v>-0.3846153846153846</v>
      </c>
      <c r="K97" s="21">
        <f t="shared" si="16"/>
        <v>1.625</v>
      </c>
      <c r="L97" s="21">
        <f t="shared" si="17"/>
        <v>0.04761904761904767</v>
      </c>
      <c r="M97" s="21">
        <f t="shared" si="18"/>
        <v>0.6923076923076923</v>
      </c>
      <c r="N97" s="4">
        <v>17</v>
      </c>
      <c r="O97" s="4">
        <v>14</v>
      </c>
      <c r="P97" s="4">
        <v>31</v>
      </c>
      <c r="Q97" s="4">
        <v>26</v>
      </c>
      <c r="R97" s="16">
        <f t="shared" si="19"/>
        <v>22</v>
      </c>
      <c r="S97" s="21">
        <f t="shared" si="20"/>
        <v>0.04233265394055627</v>
      </c>
      <c r="T97" s="21">
        <f t="shared" si="21"/>
        <v>-0.17647058823529416</v>
      </c>
      <c r="U97" s="21">
        <f t="shared" si="22"/>
        <v>1.2142857142857144</v>
      </c>
      <c r="V97" s="21">
        <f t="shared" si="23"/>
        <v>-0.16129032258064513</v>
      </c>
      <c r="W97" s="21">
        <f t="shared" si="24"/>
        <v>0.5294117647058822</v>
      </c>
      <c r="X97" s="4">
        <v>0</v>
      </c>
      <c r="Y97" s="4">
        <v>0</v>
      </c>
      <c r="Z97" s="4">
        <v>1</v>
      </c>
      <c r="AA97" s="4">
        <v>0</v>
      </c>
      <c r="AB97" s="16">
        <f t="shared" si="27"/>
        <v>0.25</v>
      </c>
      <c r="AC97" s="21">
        <f t="shared" si="28"/>
        <v>0</v>
      </c>
      <c r="AD97" s="21">
        <f t="shared" si="29"/>
        <v>0</v>
      </c>
    </row>
    <row r="98" spans="1:30" ht="12.75">
      <c r="A98" s="5" t="s">
        <v>92</v>
      </c>
      <c r="B98" s="15">
        <v>864.0032994165125</v>
      </c>
      <c r="C98" s="15">
        <v>2012.9291221245614</v>
      </c>
      <c r="D98" s="4">
        <v>8</v>
      </c>
      <c r="E98" s="4">
        <v>19</v>
      </c>
      <c r="F98" s="4">
        <v>39</v>
      </c>
      <c r="G98" s="4">
        <v>4</v>
      </c>
      <c r="H98" s="16">
        <f t="shared" si="25"/>
        <v>17.5</v>
      </c>
      <c r="I98" s="21">
        <f t="shared" si="15"/>
        <v>0.004629611950210515</v>
      </c>
      <c r="J98" s="21">
        <f t="shared" si="26"/>
        <v>1.375</v>
      </c>
      <c r="K98" s="21">
        <f t="shared" si="16"/>
        <v>1.0526315789473686</v>
      </c>
      <c r="L98" s="21">
        <f t="shared" si="17"/>
        <v>-0.8974358974358975</v>
      </c>
      <c r="M98" s="21">
        <f t="shared" si="18"/>
        <v>-0.5</v>
      </c>
      <c r="N98" s="4">
        <v>17</v>
      </c>
      <c r="O98" s="4">
        <v>32</v>
      </c>
      <c r="P98" s="4">
        <v>87</v>
      </c>
      <c r="Q98" s="4">
        <v>7</v>
      </c>
      <c r="R98" s="16">
        <f t="shared" si="19"/>
        <v>35.75</v>
      </c>
      <c r="S98" s="21">
        <f t="shared" si="20"/>
        <v>0.0034775193637279172</v>
      </c>
      <c r="T98" s="21">
        <f t="shared" si="21"/>
        <v>0.8823529411764706</v>
      </c>
      <c r="U98" s="21">
        <f t="shared" si="22"/>
        <v>1.71875</v>
      </c>
      <c r="V98" s="21">
        <f t="shared" si="23"/>
        <v>-0.9195402298850575</v>
      </c>
      <c r="W98" s="21">
        <f t="shared" si="24"/>
        <v>-0.5882352941176471</v>
      </c>
      <c r="X98" s="4">
        <v>1</v>
      </c>
      <c r="Y98" s="4">
        <v>1</v>
      </c>
      <c r="Z98" s="4">
        <v>0</v>
      </c>
      <c r="AA98" s="4">
        <v>3</v>
      </c>
      <c r="AB98" s="16">
        <f t="shared" si="27"/>
        <v>1.25</v>
      </c>
      <c r="AC98" s="21">
        <f t="shared" si="28"/>
        <v>0.75</v>
      </c>
      <c r="AD98" s="21">
        <f t="shared" si="29"/>
        <v>0.003472208962657886</v>
      </c>
    </row>
    <row r="99" spans="1:30" ht="12.75">
      <c r="A99" s="5" t="s">
        <v>93</v>
      </c>
      <c r="B99" s="15">
        <v>1702.2244046103256</v>
      </c>
      <c r="C99" s="15">
        <v>4278.085613285164</v>
      </c>
      <c r="D99" s="4">
        <v>103</v>
      </c>
      <c r="E99" s="4">
        <v>62</v>
      </c>
      <c r="F99" s="4">
        <v>57</v>
      </c>
      <c r="G99" s="4">
        <v>70</v>
      </c>
      <c r="H99" s="16">
        <f t="shared" si="25"/>
        <v>73</v>
      </c>
      <c r="I99" s="21">
        <f t="shared" si="15"/>
        <v>0.041122662682083005</v>
      </c>
      <c r="J99" s="21">
        <f t="shared" si="26"/>
        <v>-0.3980582524271845</v>
      </c>
      <c r="K99" s="21">
        <f t="shared" si="16"/>
        <v>-0.08064516129032262</v>
      </c>
      <c r="L99" s="21">
        <f t="shared" si="17"/>
        <v>0.22807017543859653</v>
      </c>
      <c r="M99" s="21">
        <f t="shared" si="18"/>
        <v>-0.3203883495145631</v>
      </c>
      <c r="N99" s="4">
        <v>136</v>
      </c>
      <c r="O99" s="4">
        <v>89</v>
      </c>
      <c r="P99" s="4">
        <v>111</v>
      </c>
      <c r="Q99" s="4">
        <v>134</v>
      </c>
      <c r="R99" s="16">
        <f t="shared" si="19"/>
        <v>117.5</v>
      </c>
      <c r="S99" s="21">
        <f t="shared" si="20"/>
        <v>0.03132242131477605</v>
      </c>
      <c r="T99" s="21">
        <f t="shared" si="21"/>
        <v>-0.34558823529411764</v>
      </c>
      <c r="U99" s="21">
        <f t="shared" si="22"/>
        <v>0.247191011235955</v>
      </c>
      <c r="V99" s="21">
        <f t="shared" si="23"/>
        <v>0.2072072072072073</v>
      </c>
      <c r="W99" s="21">
        <f t="shared" si="24"/>
        <v>-0.014705882352941124</v>
      </c>
      <c r="X99" s="4">
        <v>13</v>
      </c>
      <c r="Y99" s="4">
        <v>3</v>
      </c>
      <c r="Z99" s="4">
        <v>1</v>
      </c>
      <c r="AA99" s="4">
        <v>0</v>
      </c>
      <c r="AB99" s="16">
        <f t="shared" si="27"/>
        <v>4.25</v>
      </c>
      <c r="AC99" s="21">
        <f t="shared" si="28"/>
        <v>0</v>
      </c>
      <c r="AD99" s="21">
        <f t="shared" si="29"/>
        <v>0</v>
      </c>
    </row>
    <row r="100" spans="1:30" ht="12.75">
      <c r="A100" s="5" t="s">
        <v>94</v>
      </c>
      <c r="B100" s="15">
        <v>406.51924844163466</v>
      </c>
      <c r="C100" s="15">
        <v>960.6141837100693</v>
      </c>
      <c r="D100" s="4">
        <v>15</v>
      </c>
      <c r="E100" s="4">
        <v>15</v>
      </c>
      <c r="F100" s="4">
        <v>32</v>
      </c>
      <c r="G100" s="4">
        <v>43</v>
      </c>
      <c r="H100" s="16">
        <f t="shared" si="25"/>
        <v>26.25</v>
      </c>
      <c r="I100" s="21">
        <f t="shared" si="15"/>
        <v>0.10577604914118514</v>
      </c>
      <c r="J100" s="21">
        <f t="shared" si="26"/>
        <v>0</v>
      </c>
      <c r="K100" s="21">
        <f t="shared" si="16"/>
        <v>1.1333333333333333</v>
      </c>
      <c r="L100" s="21">
        <f t="shared" si="17"/>
        <v>0.34375</v>
      </c>
      <c r="M100" s="21">
        <f t="shared" si="18"/>
        <v>1.8666666666666667</v>
      </c>
      <c r="N100" s="4">
        <v>23</v>
      </c>
      <c r="O100" s="4">
        <v>35</v>
      </c>
      <c r="P100" s="4">
        <v>55</v>
      </c>
      <c r="Q100" s="4">
        <v>90</v>
      </c>
      <c r="R100" s="16">
        <f t="shared" si="19"/>
        <v>50.75</v>
      </c>
      <c r="S100" s="21">
        <f t="shared" si="20"/>
        <v>0.0936900594704977</v>
      </c>
      <c r="T100" s="21">
        <f t="shared" si="21"/>
        <v>0.5217391304347827</v>
      </c>
      <c r="U100" s="21">
        <f t="shared" si="22"/>
        <v>0.5714285714285714</v>
      </c>
      <c r="V100" s="21">
        <f t="shared" si="23"/>
        <v>0.6363636363636365</v>
      </c>
      <c r="W100" s="21">
        <f t="shared" si="24"/>
        <v>2.9130434782608696</v>
      </c>
      <c r="X100" s="4">
        <v>0</v>
      </c>
      <c r="Y100" s="4">
        <v>2</v>
      </c>
      <c r="Z100" s="4">
        <v>0</v>
      </c>
      <c r="AA100" s="4">
        <v>0</v>
      </c>
      <c r="AB100" s="16">
        <f t="shared" si="27"/>
        <v>0.5</v>
      </c>
      <c r="AC100" s="21">
        <f t="shared" si="28"/>
        <v>0</v>
      </c>
      <c r="AD100" s="21">
        <f t="shared" si="29"/>
        <v>0</v>
      </c>
    </row>
    <row r="101" spans="1:30" ht="12.75">
      <c r="A101" s="5" t="s">
        <v>95</v>
      </c>
      <c r="B101" s="15">
        <v>169.08322722793653</v>
      </c>
      <c r="C101" s="15">
        <v>403.0077467210478</v>
      </c>
      <c r="D101" s="4">
        <v>37</v>
      </c>
      <c r="E101" s="4">
        <v>35</v>
      </c>
      <c r="F101" s="4">
        <v>23</v>
      </c>
      <c r="G101" s="4">
        <v>23</v>
      </c>
      <c r="H101" s="16">
        <f t="shared" si="25"/>
        <v>29.5</v>
      </c>
      <c r="I101" s="21">
        <f t="shared" si="15"/>
        <v>0.13602768516474031</v>
      </c>
      <c r="J101" s="21">
        <f t="shared" si="26"/>
        <v>-0.05405405405405406</v>
      </c>
      <c r="K101" s="21">
        <f t="shared" si="16"/>
        <v>-0.34285714285714286</v>
      </c>
      <c r="L101" s="21">
        <f t="shared" si="17"/>
        <v>0</v>
      </c>
      <c r="M101" s="21">
        <f t="shared" si="18"/>
        <v>-0.3783783783783784</v>
      </c>
      <c r="N101" s="4">
        <v>49</v>
      </c>
      <c r="O101" s="4">
        <v>41</v>
      </c>
      <c r="P101" s="4">
        <v>35</v>
      </c>
      <c r="Q101" s="4">
        <v>30</v>
      </c>
      <c r="R101" s="16">
        <f t="shared" si="19"/>
        <v>38.75</v>
      </c>
      <c r="S101" s="21">
        <f t="shared" si="20"/>
        <v>0.07444025640719326</v>
      </c>
      <c r="T101" s="21">
        <f t="shared" si="21"/>
        <v>-0.16326530612244894</v>
      </c>
      <c r="U101" s="21">
        <f t="shared" si="22"/>
        <v>-0.14634146341463417</v>
      </c>
      <c r="V101" s="21">
        <f t="shared" si="23"/>
        <v>-0.1428571428571429</v>
      </c>
      <c r="W101" s="21">
        <f t="shared" si="24"/>
        <v>-0.3877551020408163</v>
      </c>
      <c r="X101" s="4">
        <v>2</v>
      </c>
      <c r="Y101" s="4">
        <v>6</v>
      </c>
      <c r="Z101" s="4">
        <v>3</v>
      </c>
      <c r="AA101" s="4">
        <v>1</v>
      </c>
      <c r="AB101" s="16">
        <f t="shared" si="27"/>
        <v>3</v>
      </c>
      <c r="AC101" s="21">
        <f t="shared" si="28"/>
        <v>0.043478260869565216</v>
      </c>
      <c r="AD101" s="21">
        <f t="shared" si="29"/>
        <v>0.005914247181075667</v>
      </c>
    </row>
    <row r="102" spans="1:30" ht="12.75">
      <c r="A102" s="5" t="s">
        <v>132</v>
      </c>
      <c r="B102" s="15">
        <v>636.7602387094631</v>
      </c>
      <c r="C102" s="15">
        <v>1473.50517125985</v>
      </c>
      <c r="D102" s="4">
        <v>12</v>
      </c>
      <c r="E102" s="4">
        <v>29</v>
      </c>
      <c r="F102" s="4">
        <v>34</v>
      </c>
      <c r="G102" s="4">
        <v>38</v>
      </c>
      <c r="H102" s="16">
        <f t="shared" si="25"/>
        <v>28.25</v>
      </c>
      <c r="I102" s="21">
        <f t="shared" si="15"/>
        <v>0.0596770930248652</v>
      </c>
      <c r="J102" s="21">
        <f t="shared" si="26"/>
        <v>1.4166666666666665</v>
      </c>
      <c r="K102" s="21">
        <f t="shared" si="16"/>
        <v>0.17241379310344818</v>
      </c>
      <c r="L102" s="21">
        <f t="shared" si="17"/>
        <v>0.11764705882352944</v>
      </c>
      <c r="M102" s="21">
        <f t="shared" si="18"/>
        <v>2.1666666666666665</v>
      </c>
      <c r="N102" s="4">
        <v>34</v>
      </c>
      <c r="O102" s="4">
        <v>41</v>
      </c>
      <c r="P102" s="4">
        <v>42</v>
      </c>
      <c r="Q102" s="4">
        <v>54</v>
      </c>
      <c r="R102" s="16">
        <f t="shared" si="19"/>
        <v>42.75</v>
      </c>
      <c r="S102" s="21">
        <f t="shared" si="20"/>
        <v>0.03664730945859517</v>
      </c>
      <c r="T102" s="21">
        <f t="shared" si="21"/>
        <v>0.2058823529411764</v>
      </c>
      <c r="U102" s="21">
        <f t="shared" si="22"/>
        <v>0.024390243902439046</v>
      </c>
      <c r="V102" s="21">
        <f t="shared" si="23"/>
        <v>0.2857142857142858</v>
      </c>
      <c r="W102" s="21">
        <f t="shared" si="24"/>
        <v>0.588235294117647</v>
      </c>
      <c r="X102" s="4">
        <v>1</v>
      </c>
      <c r="Y102" s="4">
        <v>3</v>
      </c>
      <c r="Z102" s="4">
        <v>5</v>
      </c>
      <c r="AA102" s="4">
        <v>2</v>
      </c>
      <c r="AB102" s="16">
        <f t="shared" si="27"/>
        <v>2.75</v>
      </c>
      <c r="AC102" s="21">
        <f t="shared" si="28"/>
        <v>0.05263157894736842</v>
      </c>
      <c r="AD102" s="21">
        <f t="shared" si="29"/>
        <v>0.003140899632887642</v>
      </c>
    </row>
    <row r="103" spans="1:30" ht="12.75">
      <c r="A103" s="5" t="s">
        <v>96</v>
      </c>
      <c r="B103" s="15">
        <v>1134.41654579878</v>
      </c>
      <c r="C103" s="15">
        <v>2612.528211746174</v>
      </c>
      <c r="D103" s="4">
        <v>485</v>
      </c>
      <c r="E103" s="4">
        <v>471</v>
      </c>
      <c r="F103" s="4">
        <v>398</v>
      </c>
      <c r="G103" s="4">
        <v>287</v>
      </c>
      <c r="H103" s="16">
        <f t="shared" si="25"/>
        <v>410.25</v>
      </c>
      <c r="I103" s="21">
        <f t="shared" si="15"/>
        <v>0.25299348908730335</v>
      </c>
      <c r="J103" s="21">
        <f t="shared" si="26"/>
        <v>-0.028865979381443307</v>
      </c>
      <c r="K103" s="21">
        <f t="shared" si="16"/>
        <v>-0.1549893842887473</v>
      </c>
      <c r="L103" s="21">
        <f t="shared" si="17"/>
        <v>-0.2788944723618091</v>
      </c>
      <c r="M103" s="21">
        <f t="shared" si="18"/>
        <v>-0.40824742268041236</v>
      </c>
      <c r="N103" s="4">
        <v>537</v>
      </c>
      <c r="O103" s="4">
        <v>508</v>
      </c>
      <c r="P103" s="4">
        <v>418</v>
      </c>
      <c r="Q103" s="4">
        <v>316</v>
      </c>
      <c r="R103" s="16">
        <f t="shared" si="19"/>
        <v>444.75</v>
      </c>
      <c r="S103" s="21">
        <f t="shared" si="20"/>
        <v>0.12095563162886974</v>
      </c>
      <c r="T103" s="21">
        <f t="shared" si="21"/>
        <v>-0.054003724394785846</v>
      </c>
      <c r="U103" s="21">
        <f t="shared" si="22"/>
        <v>-0.17716535433070868</v>
      </c>
      <c r="V103" s="21">
        <f t="shared" si="23"/>
        <v>-0.2440191387559809</v>
      </c>
      <c r="W103" s="21">
        <f t="shared" si="24"/>
        <v>-0.4115456238361266</v>
      </c>
      <c r="X103" s="4">
        <v>22</v>
      </c>
      <c r="Y103" s="4">
        <v>19</v>
      </c>
      <c r="Z103" s="4">
        <v>12</v>
      </c>
      <c r="AA103" s="4">
        <v>7</v>
      </c>
      <c r="AB103" s="16">
        <f t="shared" si="27"/>
        <v>15</v>
      </c>
      <c r="AC103" s="21">
        <f t="shared" si="28"/>
        <v>0.024390243902439025</v>
      </c>
      <c r="AD103" s="21">
        <f t="shared" si="29"/>
        <v>0.006170572904568375</v>
      </c>
    </row>
    <row r="104" spans="1:30" ht="12.75">
      <c r="A104" s="5" t="s">
        <v>97</v>
      </c>
      <c r="B104" s="15">
        <v>2235.8558664289903</v>
      </c>
      <c r="C104" s="15">
        <v>5409.706944685823</v>
      </c>
      <c r="D104" s="4">
        <v>623</v>
      </c>
      <c r="E104" s="4">
        <v>841</v>
      </c>
      <c r="F104" s="4">
        <v>724</v>
      </c>
      <c r="G104" s="4">
        <v>638</v>
      </c>
      <c r="H104" s="16">
        <f t="shared" si="25"/>
        <v>706.5</v>
      </c>
      <c r="I104" s="21">
        <f t="shared" si="15"/>
        <v>0.28534934186924366</v>
      </c>
      <c r="J104" s="21">
        <f t="shared" si="26"/>
        <v>0.3499197431781702</v>
      </c>
      <c r="K104" s="21">
        <f t="shared" si="16"/>
        <v>-0.13912009512485135</v>
      </c>
      <c r="L104" s="21">
        <f t="shared" si="17"/>
        <v>-0.1187845303867403</v>
      </c>
      <c r="M104" s="21">
        <f t="shared" si="18"/>
        <v>0.024077046548956593</v>
      </c>
      <c r="N104" s="4">
        <v>779</v>
      </c>
      <c r="O104" s="4">
        <v>1194</v>
      </c>
      <c r="P104" s="4">
        <v>1156</v>
      </c>
      <c r="Q104" s="4">
        <v>943</v>
      </c>
      <c r="R104" s="16">
        <f t="shared" si="19"/>
        <v>1018</v>
      </c>
      <c r="S104" s="21">
        <f t="shared" si="20"/>
        <v>0.174316281758358</v>
      </c>
      <c r="T104" s="21">
        <f t="shared" si="21"/>
        <v>0.5327342747111681</v>
      </c>
      <c r="U104" s="21">
        <f t="shared" si="22"/>
        <v>-0.031825795644891075</v>
      </c>
      <c r="V104" s="21">
        <f t="shared" si="23"/>
        <v>-0.1842560553633218</v>
      </c>
      <c r="W104" s="21">
        <f t="shared" si="24"/>
        <v>0.21052631578947367</v>
      </c>
      <c r="X104" s="4">
        <v>13</v>
      </c>
      <c r="Y104" s="4">
        <v>28</v>
      </c>
      <c r="Z104" s="4">
        <v>3</v>
      </c>
      <c r="AA104" s="4">
        <v>13</v>
      </c>
      <c r="AB104" s="16">
        <f t="shared" si="27"/>
        <v>14.25</v>
      </c>
      <c r="AC104" s="21">
        <f t="shared" si="28"/>
        <v>0.02037617554858934</v>
      </c>
      <c r="AD104" s="21">
        <f t="shared" si="29"/>
        <v>0.005814328282602144</v>
      </c>
    </row>
    <row r="105" spans="1:30" ht="12.75">
      <c r="A105" s="5" t="s">
        <v>98</v>
      </c>
      <c r="B105" s="15">
        <v>526.4364308727953</v>
      </c>
      <c r="C105" s="15">
        <v>1228.8042168786076</v>
      </c>
      <c r="D105" s="4">
        <v>115</v>
      </c>
      <c r="E105" s="4">
        <v>112</v>
      </c>
      <c r="F105" s="4">
        <v>137</v>
      </c>
      <c r="G105" s="4">
        <v>87</v>
      </c>
      <c r="H105" s="16">
        <f t="shared" si="25"/>
        <v>112.75</v>
      </c>
      <c r="I105" s="21">
        <f t="shared" si="15"/>
        <v>0.16526211883885011</v>
      </c>
      <c r="J105" s="21">
        <f t="shared" si="26"/>
        <v>-0.02608695652173909</v>
      </c>
      <c r="K105" s="21">
        <f t="shared" si="16"/>
        <v>0.2232142857142858</v>
      </c>
      <c r="L105" s="21">
        <f t="shared" si="17"/>
        <v>-0.36496350364963503</v>
      </c>
      <c r="M105" s="21">
        <f t="shared" si="18"/>
        <v>-0.24347826086956526</v>
      </c>
      <c r="N105" s="4">
        <v>157</v>
      </c>
      <c r="O105" s="4">
        <v>158</v>
      </c>
      <c r="P105" s="4">
        <v>255</v>
      </c>
      <c r="Q105" s="4">
        <v>146</v>
      </c>
      <c r="R105" s="16">
        <f t="shared" si="19"/>
        <v>179</v>
      </c>
      <c r="S105" s="21">
        <f t="shared" si="20"/>
        <v>0.11881469642972685</v>
      </c>
      <c r="T105" s="21">
        <f t="shared" si="21"/>
        <v>0.006369426751592355</v>
      </c>
      <c r="U105" s="21">
        <f t="shared" si="22"/>
        <v>0.6139240506329113</v>
      </c>
      <c r="V105" s="21">
        <f t="shared" si="23"/>
        <v>-0.4274509803921569</v>
      </c>
      <c r="W105" s="21">
        <f t="shared" si="24"/>
        <v>-0.07006369426751591</v>
      </c>
      <c r="X105" s="4">
        <v>4</v>
      </c>
      <c r="Y105" s="4">
        <v>6</v>
      </c>
      <c r="Z105" s="4">
        <v>4</v>
      </c>
      <c r="AA105" s="4">
        <v>3</v>
      </c>
      <c r="AB105" s="16">
        <f t="shared" si="27"/>
        <v>4.25</v>
      </c>
      <c r="AC105" s="21">
        <f t="shared" si="28"/>
        <v>0.034482758620689655</v>
      </c>
      <c r="AD105" s="21">
        <f t="shared" si="29"/>
        <v>0.0056986937530637966</v>
      </c>
    </row>
    <row r="106" spans="1:30" ht="12.75">
      <c r="A106" s="5" t="s">
        <v>99</v>
      </c>
      <c r="B106" s="15">
        <v>2184.2914779835914</v>
      </c>
      <c r="C106" s="15">
        <v>5004.435691122147</v>
      </c>
      <c r="D106" s="4">
        <v>671</v>
      </c>
      <c r="E106" s="4">
        <v>665</v>
      </c>
      <c r="F106" s="4">
        <v>88</v>
      </c>
      <c r="G106" s="4">
        <v>32</v>
      </c>
      <c r="H106" s="16">
        <f t="shared" si="25"/>
        <v>364</v>
      </c>
      <c r="I106" s="21">
        <f t="shared" si="15"/>
        <v>0.014650059446068299</v>
      </c>
      <c r="J106" s="21">
        <f t="shared" si="26"/>
        <v>-0.008941877794336861</v>
      </c>
      <c r="K106" s="21">
        <f t="shared" si="16"/>
        <v>-0.8676691729323308</v>
      </c>
      <c r="L106" s="21">
        <f t="shared" si="17"/>
        <v>-0.6363636363636364</v>
      </c>
      <c r="M106" s="21">
        <f t="shared" si="18"/>
        <v>-0.9523099850968704</v>
      </c>
      <c r="N106" s="4">
        <v>784</v>
      </c>
      <c r="O106" s="4">
        <v>788</v>
      </c>
      <c r="P106" s="4">
        <v>116</v>
      </c>
      <c r="Q106" s="4">
        <v>59</v>
      </c>
      <c r="R106" s="16">
        <f t="shared" si="19"/>
        <v>436.75</v>
      </c>
      <c r="S106" s="21">
        <f t="shared" si="20"/>
        <v>0.011789541047488295</v>
      </c>
      <c r="T106" s="21">
        <f t="shared" si="21"/>
        <v>0.005102040816326481</v>
      </c>
      <c r="U106" s="21">
        <f t="shared" si="22"/>
        <v>-0.8527918781725888</v>
      </c>
      <c r="V106" s="21">
        <f t="shared" si="23"/>
        <v>-0.4913793103448276</v>
      </c>
      <c r="W106" s="21">
        <f t="shared" si="24"/>
        <v>-0.9247448979591837</v>
      </c>
      <c r="X106" s="4">
        <v>52</v>
      </c>
      <c r="Y106" s="4">
        <v>51</v>
      </c>
      <c r="Z106" s="4">
        <v>3</v>
      </c>
      <c r="AA106" s="4">
        <v>1</v>
      </c>
      <c r="AB106" s="16">
        <f t="shared" si="27"/>
        <v>26.75</v>
      </c>
      <c r="AC106" s="21">
        <f t="shared" si="28"/>
        <v>0.03125</v>
      </c>
      <c r="AD106" s="21">
        <f t="shared" si="29"/>
        <v>0.00045781435768963433</v>
      </c>
    </row>
    <row r="107" spans="1:30" ht="12.75">
      <c r="A107" s="5" t="s">
        <v>100</v>
      </c>
      <c r="B107" s="15">
        <v>70.75113763438479</v>
      </c>
      <c r="C107" s="15">
        <v>172.78852375969265</v>
      </c>
      <c r="D107" s="4">
        <v>8</v>
      </c>
      <c r="E107" s="4">
        <v>5</v>
      </c>
      <c r="F107" s="4">
        <v>1</v>
      </c>
      <c r="G107" s="4">
        <v>3</v>
      </c>
      <c r="H107" s="16">
        <f t="shared" si="25"/>
        <v>4.25</v>
      </c>
      <c r="I107" s="21">
        <f t="shared" si="15"/>
        <v>0.042402145043983167</v>
      </c>
      <c r="J107" s="21">
        <f t="shared" si="26"/>
        <v>-0.375</v>
      </c>
      <c r="K107" s="21">
        <f t="shared" si="16"/>
        <v>-0.8</v>
      </c>
      <c r="L107" s="21">
        <f t="shared" si="17"/>
        <v>2</v>
      </c>
      <c r="M107" s="21">
        <f t="shared" si="18"/>
        <v>-0.625</v>
      </c>
      <c r="N107" s="4">
        <v>24</v>
      </c>
      <c r="O107" s="4">
        <v>18</v>
      </c>
      <c r="P107" s="4">
        <v>11</v>
      </c>
      <c r="Q107" s="4">
        <v>12</v>
      </c>
      <c r="R107" s="16">
        <f t="shared" si="19"/>
        <v>16.25</v>
      </c>
      <c r="S107" s="21">
        <f t="shared" si="20"/>
        <v>0.069449056794357</v>
      </c>
      <c r="T107" s="21">
        <f t="shared" si="21"/>
        <v>-0.25</v>
      </c>
      <c r="U107" s="21">
        <f t="shared" si="22"/>
        <v>-0.38888888888888884</v>
      </c>
      <c r="V107" s="21">
        <f t="shared" si="23"/>
        <v>0.09090909090909083</v>
      </c>
      <c r="W107" s="21">
        <f t="shared" si="24"/>
        <v>-0.5</v>
      </c>
      <c r="X107" s="4">
        <v>1</v>
      </c>
      <c r="Y107" s="4">
        <v>0</v>
      </c>
      <c r="Z107" s="4">
        <v>0</v>
      </c>
      <c r="AA107" s="4">
        <v>0</v>
      </c>
      <c r="AB107" s="16">
        <f t="shared" si="27"/>
        <v>0.25</v>
      </c>
      <c r="AC107" s="21">
        <f t="shared" si="28"/>
        <v>0</v>
      </c>
      <c r="AD107" s="21">
        <f t="shared" si="29"/>
        <v>0</v>
      </c>
    </row>
    <row r="108" spans="1:30" ht="12.75">
      <c r="A108" s="5" t="s">
        <v>133</v>
      </c>
      <c r="B108" s="15">
        <v>597.7871544193359</v>
      </c>
      <c r="C108" s="15">
        <v>1400.2277683896803</v>
      </c>
      <c r="D108" s="4">
        <v>5</v>
      </c>
      <c r="E108" s="4">
        <v>3</v>
      </c>
      <c r="F108" s="4">
        <v>3</v>
      </c>
      <c r="G108" s="4">
        <v>19</v>
      </c>
      <c r="H108" s="16">
        <f t="shared" si="25"/>
        <v>7.5</v>
      </c>
      <c r="I108" s="21">
        <f t="shared" si="15"/>
        <v>0.031783888060384576</v>
      </c>
      <c r="J108" s="21">
        <f t="shared" si="26"/>
        <v>-0.4</v>
      </c>
      <c r="K108" s="21">
        <f t="shared" si="16"/>
        <v>0</v>
      </c>
      <c r="L108" s="21">
        <f t="shared" si="17"/>
        <v>5.333333333333333</v>
      </c>
      <c r="M108" s="21">
        <f t="shared" si="18"/>
        <v>2.8</v>
      </c>
      <c r="N108" s="4">
        <v>6</v>
      </c>
      <c r="O108" s="4">
        <v>3</v>
      </c>
      <c r="P108" s="4">
        <v>5</v>
      </c>
      <c r="Q108" s="4">
        <v>20</v>
      </c>
      <c r="R108" s="16">
        <f t="shared" si="19"/>
        <v>8.5</v>
      </c>
      <c r="S108" s="21">
        <f t="shared" si="20"/>
        <v>0.014283390496533878</v>
      </c>
      <c r="T108" s="21">
        <f t="shared" si="21"/>
        <v>-0.5</v>
      </c>
      <c r="U108" s="21">
        <f t="shared" si="22"/>
        <v>0.6666666666666667</v>
      </c>
      <c r="V108" s="21">
        <f t="shared" si="23"/>
        <v>3</v>
      </c>
      <c r="W108" s="21">
        <f t="shared" si="24"/>
        <v>2.3333333333333335</v>
      </c>
      <c r="X108" s="4">
        <v>0</v>
      </c>
      <c r="Y108" s="4">
        <v>0</v>
      </c>
      <c r="Z108" s="4">
        <v>0</v>
      </c>
      <c r="AA108" s="4">
        <v>0</v>
      </c>
      <c r="AB108" s="16">
        <f t="shared" si="27"/>
        <v>0</v>
      </c>
      <c r="AC108" s="21">
        <f t="shared" si="28"/>
        <v>0</v>
      </c>
      <c r="AD108" s="21">
        <f t="shared" si="29"/>
        <v>0</v>
      </c>
    </row>
    <row r="109" spans="1:30" ht="12.75">
      <c r="A109" s="5" t="s">
        <v>101</v>
      </c>
      <c r="B109" s="15">
        <v>745.8848747218193</v>
      </c>
      <c r="C109" s="15">
        <v>1722.1185562626417</v>
      </c>
      <c r="D109" s="4">
        <v>19</v>
      </c>
      <c r="E109" s="4">
        <v>10</v>
      </c>
      <c r="F109" s="4">
        <v>5</v>
      </c>
      <c r="G109" s="4">
        <v>8</v>
      </c>
      <c r="H109" s="16">
        <f t="shared" si="25"/>
        <v>10.5</v>
      </c>
      <c r="I109" s="21">
        <f t="shared" si="15"/>
        <v>0.010725515788188669</v>
      </c>
      <c r="J109" s="21">
        <f t="shared" si="26"/>
        <v>-0.4736842105263158</v>
      </c>
      <c r="K109" s="21">
        <f t="shared" si="16"/>
        <v>-0.5</v>
      </c>
      <c r="L109" s="21">
        <f t="shared" si="17"/>
        <v>0.6000000000000001</v>
      </c>
      <c r="M109" s="21">
        <f t="shared" si="18"/>
        <v>-0.5789473684210527</v>
      </c>
      <c r="N109" s="4">
        <v>25</v>
      </c>
      <c r="O109" s="4">
        <v>15</v>
      </c>
      <c r="P109" s="4">
        <v>6</v>
      </c>
      <c r="Q109" s="4">
        <v>13</v>
      </c>
      <c r="R109" s="16">
        <f t="shared" si="19"/>
        <v>14.75</v>
      </c>
      <c r="S109" s="21">
        <f t="shared" si="20"/>
        <v>0.007548841485230102</v>
      </c>
      <c r="T109" s="21">
        <f t="shared" si="21"/>
        <v>-0.4</v>
      </c>
      <c r="U109" s="21">
        <f t="shared" si="22"/>
        <v>-0.6</v>
      </c>
      <c r="V109" s="21">
        <f t="shared" si="23"/>
        <v>1.1666666666666665</v>
      </c>
      <c r="W109" s="21">
        <f t="shared" si="24"/>
        <v>-0.48</v>
      </c>
      <c r="X109" s="4">
        <v>1</v>
      </c>
      <c r="Y109" s="4">
        <v>0</v>
      </c>
      <c r="Z109" s="4">
        <v>0</v>
      </c>
      <c r="AA109" s="4">
        <v>2</v>
      </c>
      <c r="AB109" s="16">
        <f t="shared" si="27"/>
        <v>0.75</v>
      </c>
      <c r="AC109" s="21">
        <f t="shared" si="28"/>
        <v>0.25</v>
      </c>
      <c r="AD109" s="21">
        <f t="shared" si="29"/>
        <v>0.002681378947047167</v>
      </c>
    </row>
    <row r="110" spans="1:30" ht="12.75">
      <c r="A110" s="5" t="s">
        <v>102</v>
      </c>
      <c r="B110" s="15">
        <v>552.2186250954949</v>
      </c>
      <c r="C110" s="15">
        <v>1309.6437728565247</v>
      </c>
      <c r="D110" s="4">
        <v>185</v>
      </c>
      <c r="E110" s="4">
        <v>194</v>
      </c>
      <c r="F110" s="4">
        <v>19</v>
      </c>
      <c r="G110" s="4">
        <v>45</v>
      </c>
      <c r="H110" s="16">
        <f t="shared" si="25"/>
        <v>110.75</v>
      </c>
      <c r="I110" s="21">
        <f t="shared" si="15"/>
        <v>0.08148946441677546</v>
      </c>
      <c r="J110" s="21">
        <f t="shared" si="26"/>
        <v>0.048648648648648596</v>
      </c>
      <c r="K110" s="21">
        <f t="shared" si="16"/>
        <v>-0.9020618556701031</v>
      </c>
      <c r="L110" s="21">
        <f t="shared" si="17"/>
        <v>1.3684210526315788</v>
      </c>
      <c r="M110" s="21">
        <f t="shared" si="18"/>
        <v>-0.7567567567567568</v>
      </c>
      <c r="N110" s="4">
        <v>230</v>
      </c>
      <c r="O110" s="4">
        <v>237</v>
      </c>
      <c r="P110" s="4">
        <v>29</v>
      </c>
      <c r="Q110" s="4">
        <v>65</v>
      </c>
      <c r="R110" s="16">
        <f t="shared" si="19"/>
        <v>140.25</v>
      </c>
      <c r="S110" s="21">
        <f t="shared" si="20"/>
        <v>0.049631816946852265</v>
      </c>
      <c r="T110" s="21">
        <f t="shared" si="21"/>
        <v>0.0304347826086957</v>
      </c>
      <c r="U110" s="21">
        <f t="shared" si="22"/>
        <v>-0.8776371308016877</v>
      </c>
      <c r="V110" s="21">
        <f t="shared" si="23"/>
        <v>1.2413793103448274</v>
      </c>
      <c r="W110" s="21">
        <f t="shared" si="24"/>
        <v>-0.7173913043478262</v>
      </c>
      <c r="X110" s="4">
        <v>17</v>
      </c>
      <c r="Y110" s="4">
        <v>9</v>
      </c>
      <c r="Z110" s="4">
        <v>2</v>
      </c>
      <c r="AA110" s="4">
        <v>2</v>
      </c>
      <c r="AB110" s="16">
        <f t="shared" si="27"/>
        <v>7.5</v>
      </c>
      <c r="AC110" s="21">
        <f t="shared" si="28"/>
        <v>0.044444444444444446</v>
      </c>
      <c r="AD110" s="21">
        <f t="shared" si="29"/>
        <v>0.0036217539740789097</v>
      </c>
    </row>
    <row r="111" spans="1:30" ht="12.75">
      <c r="A111" s="5" t="s">
        <v>103</v>
      </c>
      <c r="B111" s="15">
        <v>1615.8840332598897</v>
      </c>
      <c r="C111" s="15">
        <v>3776.97480374357</v>
      </c>
      <c r="D111" s="4">
        <v>12</v>
      </c>
      <c r="E111" s="4">
        <v>28</v>
      </c>
      <c r="F111" s="4">
        <v>12</v>
      </c>
      <c r="G111" s="4">
        <v>39</v>
      </c>
      <c r="H111" s="16">
        <f t="shared" si="25"/>
        <v>22.75</v>
      </c>
      <c r="I111" s="21">
        <f t="shared" si="15"/>
        <v>0.02413539536084237</v>
      </c>
      <c r="J111" s="21">
        <f t="shared" si="26"/>
        <v>1.3333333333333335</v>
      </c>
      <c r="K111" s="21">
        <f t="shared" si="16"/>
        <v>-0.5714285714285714</v>
      </c>
      <c r="L111" s="21">
        <f t="shared" si="17"/>
        <v>2.25</v>
      </c>
      <c r="M111" s="21">
        <f t="shared" si="18"/>
        <v>2.25</v>
      </c>
      <c r="N111" s="4">
        <v>22</v>
      </c>
      <c r="O111" s="4">
        <v>38</v>
      </c>
      <c r="P111" s="4">
        <v>21</v>
      </c>
      <c r="Q111" s="4">
        <v>56</v>
      </c>
      <c r="R111" s="16">
        <f t="shared" si="19"/>
        <v>34.25</v>
      </c>
      <c r="S111" s="21">
        <f t="shared" si="20"/>
        <v>0.014826680851695192</v>
      </c>
      <c r="T111" s="21">
        <f t="shared" si="21"/>
        <v>0.7272727272727273</v>
      </c>
      <c r="U111" s="21">
        <f t="shared" si="22"/>
        <v>-0.4473684210526315</v>
      </c>
      <c r="V111" s="21">
        <f t="shared" si="23"/>
        <v>1.6666666666666665</v>
      </c>
      <c r="W111" s="21">
        <f t="shared" si="24"/>
        <v>1.5454545454545454</v>
      </c>
      <c r="X111" s="4">
        <v>0</v>
      </c>
      <c r="Y111" s="4">
        <v>4</v>
      </c>
      <c r="Z111" s="4">
        <v>2</v>
      </c>
      <c r="AA111" s="4">
        <v>0</v>
      </c>
      <c r="AB111" s="16">
        <f t="shared" si="27"/>
        <v>1.5</v>
      </c>
      <c r="AC111" s="21">
        <f t="shared" si="28"/>
        <v>0</v>
      </c>
      <c r="AD111" s="21">
        <f t="shared" si="29"/>
        <v>0</v>
      </c>
    </row>
    <row r="112" spans="1:30" ht="12.75">
      <c r="A112" s="5" t="s">
        <v>104</v>
      </c>
      <c r="B112" s="15">
        <v>1536.7386928553237</v>
      </c>
      <c r="C112" s="15">
        <v>3526.7261913125794</v>
      </c>
      <c r="D112" s="4">
        <v>79</v>
      </c>
      <c r="E112" s="4">
        <v>25</v>
      </c>
      <c r="F112" s="4">
        <v>15</v>
      </c>
      <c r="G112" s="4">
        <v>27</v>
      </c>
      <c r="H112" s="16">
        <f t="shared" si="25"/>
        <v>36.5</v>
      </c>
      <c r="I112" s="21">
        <f t="shared" si="15"/>
        <v>0.017569675394736688</v>
      </c>
      <c r="J112" s="21">
        <f t="shared" si="26"/>
        <v>-0.6835443037974683</v>
      </c>
      <c r="K112" s="21">
        <f t="shared" si="16"/>
        <v>-0.4</v>
      </c>
      <c r="L112" s="21">
        <f t="shared" si="17"/>
        <v>0.8</v>
      </c>
      <c r="M112" s="21">
        <f t="shared" si="18"/>
        <v>-0.6582278481012658</v>
      </c>
      <c r="N112" s="4">
        <v>121</v>
      </c>
      <c r="O112" s="4">
        <v>43</v>
      </c>
      <c r="P112" s="4">
        <v>28</v>
      </c>
      <c r="Q112" s="4">
        <v>48</v>
      </c>
      <c r="R112" s="16">
        <f t="shared" si="19"/>
        <v>60</v>
      </c>
      <c r="S112" s="21">
        <f t="shared" si="20"/>
        <v>0.013610356289705418</v>
      </c>
      <c r="T112" s="21">
        <f t="shared" si="21"/>
        <v>-0.6446280991735538</v>
      </c>
      <c r="U112" s="21">
        <f t="shared" si="22"/>
        <v>-0.34883720930232553</v>
      </c>
      <c r="V112" s="21">
        <f t="shared" si="23"/>
        <v>0.7142857142857142</v>
      </c>
      <c r="W112" s="21">
        <f t="shared" si="24"/>
        <v>-0.6033057851239669</v>
      </c>
      <c r="X112" s="4">
        <v>9</v>
      </c>
      <c r="Y112" s="4">
        <v>3</v>
      </c>
      <c r="Z112" s="4">
        <v>1</v>
      </c>
      <c r="AA112" s="4">
        <v>8</v>
      </c>
      <c r="AB112" s="16">
        <f t="shared" si="27"/>
        <v>5.25</v>
      </c>
      <c r="AC112" s="21">
        <f t="shared" si="28"/>
        <v>0.2962962962962963</v>
      </c>
      <c r="AD112" s="21">
        <f t="shared" si="29"/>
        <v>0.005205829746588648</v>
      </c>
    </row>
    <row r="113" spans="1:30" ht="12.75">
      <c r="A113" s="5" t="s">
        <v>105</v>
      </c>
      <c r="B113" s="15">
        <v>698.5175876615108</v>
      </c>
      <c r="C113" s="15">
        <v>1635.2353154339087</v>
      </c>
      <c r="D113" s="4">
        <v>3</v>
      </c>
      <c r="E113" s="4">
        <v>1</v>
      </c>
      <c r="F113" s="4">
        <v>4</v>
      </c>
      <c r="G113" s="4">
        <v>6</v>
      </c>
      <c r="H113" s="16">
        <f t="shared" si="25"/>
        <v>3.5</v>
      </c>
      <c r="I113" s="21">
        <f t="shared" si="15"/>
        <v>0.00858961908187127</v>
      </c>
      <c r="J113" s="21">
        <f t="shared" si="26"/>
        <v>-0.6666666666666667</v>
      </c>
      <c r="K113" s="21">
        <f t="shared" si="16"/>
        <v>3</v>
      </c>
      <c r="L113" s="21">
        <f t="shared" si="17"/>
        <v>0.5</v>
      </c>
      <c r="M113" s="21">
        <f t="shared" si="18"/>
        <v>1</v>
      </c>
      <c r="N113" s="4">
        <v>7</v>
      </c>
      <c r="O113" s="4">
        <v>6</v>
      </c>
      <c r="P113" s="4">
        <v>7</v>
      </c>
      <c r="Q113" s="4">
        <v>13</v>
      </c>
      <c r="R113" s="16">
        <f t="shared" si="19"/>
        <v>8.25</v>
      </c>
      <c r="S113" s="21">
        <f t="shared" si="20"/>
        <v>0.007949926152708155</v>
      </c>
      <c r="T113" s="21">
        <f t="shared" si="21"/>
        <v>-0.1428571428571429</v>
      </c>
      <c r="U113" s="21">
        <f t="shared" si="22"/>
        <v>0.16666666666666674</v>
      </c>
      <c r="V113" s="21">
        <f t="shared" si="23"/>
        <v>0.8571428571428572</v>
      </c>
      <c r="W113" s="21">
        <f t="shared" si="24"/>
        <v>0.8571428571428572</v>
      </c>
      <c r="X113" s="4">
        <v>0</v>
      </c>
      <c r="Y113" s="4">
        <v>0</v>
      </c>
      <c r="Z113" s="4">
        <v>0</v>
      </c>
      <c r="AA113" s="4">
        <v>0</v>
      </c>
      <c r="AB113" s="16">
        <f t="shared" si="27"/>
        <v>0</v>
      </c>
      <c r="AC113" s="21">
        <f t="shared" si="28"/>
        <v>0</v>
      </c>
      <c r="AD113" s="21">
        <f t="shared" si="29"/>
        <v>0</v>
      </c>
    </row>
    <row r="114" spans="1:30" ht="12.75">
      <c r="A114" s="5" t="s">
        <v>106</v>
      </c>
      <c r="B114" s="15">
        <v>576.8016474938828</v>
      </c>
      <c r="C114" s="15">
        <v>1369.5635508454834</v>
      </c>
      <c r="D114" s="4">
        <v>32</v>
      </c>
      <c r="E114" s="4">
        <v>22</v>
      </c>
      <c r="F114" s="4">
        <v>12</v>
      </c>
      <c r="G114" s="4">
        <v>18</v>
      </c>
      <c r="H114" s="16">
        <f t="shared" si="25"/>
        <v>21</v>
      </c>
      <c r="I114" s="21">
        <f t="shared" si="15"/>
        <v>0.0312065682860084</v>
      </c>
      <c r="J114" s="21">
        <f t="shared" si="26"/>
        <v>-0.3125</v>
      </c>
      <c r="K114" s="21">
        <f t="shared" si="16"/>
        <v>-0.4545454545454546</v>
      </c>
      <c r="L114" s="21">
        <f t="shared" si="17"/>
        <v>0.5</v>
      </c>
      <c r="M114" s="21">
        <f t="shared" si="18"/>
        <v>-0.4375</v>
      </c>
      <c r="N114" s="4">
        <v>51</v>
      </c>
      <c r="O114" s="4">
        <v>35</v>
      </c>
      <c r="P114" s="4">
        <v>34</v>
      </c>
      <c r="Q114" s="4">
        <v>25</v>
      </c>
      <c r="R114" s="16">
        <f t="shared" si="19"/>
        <v>36.25</v>
      </c>
      <c r="S114" s="21">
        <f t="shared" si="20"/>
        <v>0.018253990466208417</v>
      </c>
      <c r="T114" s="21">
        <f t="shared" si="21"/>
        <v>-0.3137254901960784</v>
      </c>
      <c r="U114" s="21">
        <f t="shared" si="22"/>
        <v>-0.02857142857142858</v>
      </c>
      <c r="V114" s="21">
        <f t="shared" si="23"/>
        <v>-0.2647058823529411</v>
      </c>
      <c r="W114" s="21">
        <f t="shared" si="24"/>
        <v>-0.5098039215686274</v>
      </c>
      <c r="X114" s="4">
        <v>1</v>
      </c>
      <c r="Y114" s="4">
        <v>0</v>
      </c>
      <c r="Z114" s="4">
        <v>4</v>
      </c>
      <c r="AA114" s="4">
        <v>1</v>
      </c>
      <c r="AB114" s="16">
        <f t="shared" si="27"/>
        <v>1.5</v>
      </c>
      <c r="AC114" s="21">
        <f t="shared" si="28"/>
        <v>0.05555555555555555</v>
      </c>
      <c r="AD114" s="21">
        <f t="shared" si="29"/>
        <v>0.0017336982381115779</v>
      </c>
    </row>
    <row r="115" spans="1:30" ht="12.75">
      <c r="A115" s="5" t="s">
        <v>107</v>
      </c>
      <c r="B115" s="15">
        <v>841.219034754592</v>
      </c>
      <c r="C115" s="15">
        <v>1948.9144273897432</v>
      </c>
      <c r="D115" s="4">
        <v>238</v>
      </c>
      <c r="E115" s="4">
        <v>241</v>
      </c>
      <c r="F115" s="4">
        <v>256</v>
      </c>
      <c r="G115" s="4">
        <v>231</v>
      </c>
      <c r="H115" s="16">
        <f t="shared" si="25"/>
        <v>241.5</v>
      </c>
      <c r="I115" s="21">
        <f t="shared" si="15"/>
        <v>0.274601489572082</v>
      </c>
      <c r="J115" s="21">
        <f t="shared" si="26"/>
        <v>0.012605042016806678</v>
      </c>
      <c r="K115" s="21">
        <f t="shared" si="16"/>
        <v>0.06224066390041494</v>
      </c>
      <c r="L115" s="21">
        <f t="shared" si="17"/>
        <v>-0.09765625</v>
      </c>
      <c r="M115" s="21">
        <f t="shared" si="18"/>
        <v>-0.02941176470588236</v>
      </c>
      <c r="N115" s="4">
        <v>255</v>
      </c>
      <c r="O115" s="4">
        <v>261</v>
      </c>
      <c r="P115" s="4">
        <v>273</v>
      </c>
      <c r="Q115" s="4">
        <v>267</v>
      </c>
      <c r="R115" s="16">
        <f t="shared" si="19"/>
        <v>264</v>
      </c>
      <c r="S115" s="21">
        <f t="shared" si="20"/>
        <v>0.13699934499310135</v>
      </c>
      <c r="T115" s="21">
        <f t="shared" si="21"/>
        <v>0.0235294117647058</v>
      </c>
      <c r="U115" s="21">
        <f t="shared" si="22"/>
        <v>0.04597701149425282</v>
      </c>
      <c r="V115" s="21">
        <f t="shared" si="23"/>
        <v>-0.02197802197802201</v>
      </c>
      <c r="W115" s="21">
        <f t="shared" si="24"/>
        <v>0.04705882352941182</v>
      </c>
      <c r="X115" s="4">
        <v>4</v>
      </c>
      <c r="Y115" s="4">
        <v>3</v>
      </c>
      <c r="Z115" s="4">
        <v>8</v>
      </c>
      <c r="AA115" s="4">
        <v>4</v>
      </c>
      <c r="AB115" s="16">
        <f t="shared" si="27"/>
        <v>4.75</v>
      </c>
      <c r="AC115" s="21">
        <f t="shared" si="28"/>
        <v>0.017316017316017316</v>
      </c>
      <c r="AD115" s="21">
        <f t="shared" si="29"/>
        <v>0.0047550041484343206</v>
      </c>
    </row>
    <row r="116" spans="1:30" ht="12.75">
      <c r="A116" s="5" t="s">
        <v>108</v>
      </c>
      <c r="B116" s="15">
        <v>536.629391379444</v>
      </c>
      <c r="C116" s="15">
        <v>1247.3808650443543</v>
      </c>
      <c r="D116" s="4">
        <v>51</v>
      </c>
      <c r="E116" s="4">
        <v>49</v>
      </c>
      <c r="F116" s="4">
        <v>54</v>
      </c>
      <c r="G116" s="4">
        <v>58</v>
      </c>
      <c r="H116" s="16">
        <f t="shared" si="25"/>
        <v>53</v>
      </c>
      <c r="I116" s="21">
        <f t="shared" si="15"/>
        <v>0.10808204122198167</v>
      </c>
      <c r="J116" s="21">
        <f t="shared" si="26"/>
        <v>-0.039215686274509776</v>
      </c>
      <c r="K116" s="21">
        <f t="shared" si="16"/>
        <v>0.1020408163265305</v>
      </c>
      <c r="L116" s="21">
        <f t="shared" si="17"/>
        <v>0.07407407407407418</v>
      </c>
      <c r="M116" s="21">
        <f t="shared" si="18"/>
        <v>0.13725490196078427</v>
      </c>
      <c r="N116" s="4">
        <v>87</v>
      </c>
      <c r="O116" s="4">
        <v>73</v>
      </c>
      <c r="P116" s="4">
        <v>77</v>
      </c>
      <c r="Q116" s="4">
        <v>85</v>
      </c>
      <c r="R116" s="16">
        <f t="shared" si="19"/>
        <v>80.5</v>
      </c>
      <c r="S116" s="21">
        <f t="shared" si="20"/>
        <v>0.06814278010988854</v>
      </c>
      <c r="T116" s="21">
        <f t="shared" si="21"/>
        <v>-0.16091954022988508</v>
      </c>
      <c r="U116" s="21">
        <f t="shared" si="22"/>
        <v>0.0547945205479452</v>
      </c>
      <c r="V116" s="21">
        <f t="shared" si="23"/>
        <v>0.10389610389610393</v>
      </c>
      <c r="W116" s="21">
        <f t="shared" si="24"/>
        <v>-0.02298850574712641</v>
      </c>
      <c r="X116" s="4">
        <v>10</v>
      </c>
      <c r="Y116" s="4">
        <v>7</v>
      </c>
      <c r="Z116" s="4">
        <v>1</v>
      </c>
      <c r="AA116" s="4">
        <v>0</v>
      </c>
      <c r="AB116" s="16">
        <f t="shared" si="27"/>
        <v>4.5</v>
      </c>
      <c r="AC116" s="21">
        <f t="shared" si="28"/>
        <v>0</v>
      </c>
      <c r="AD116" s="21">
        <f t="shared" si="29"/>
        <v>0</v>
      </c>
    </row>
    <row r="117" spans="1:30" ht="12.75">
      <c r="A117" s="5" t="s">
        <v>109</v>
      </c>
      <c r="B117" s="15">
        <v>413.1146934753485</v>
      </c>
      <c r="C117" s="15">
        <v>991.7164478233378</v>
      </c>
      <c r="D117" s="4">
        <v>110</v>
      </c>
      <c r="E117" s="4">
        <v>96</v>
      </c>
      <c r="F117" s="4">
        <v>26</v>
      </c>
      <c r="G117" s="4">
        <v>53</v>
      </c>
      <c r="H117" s="16">
        <f t="shared" si="25"/>
        <v>71.25</v>
      </c>
      <c r="I117" s="21">
        <f t="shared" si="15"/>
        <v>0.12829366962025676</v>
      </c>
      <c r="J117" s="21">
        <f t="shared" si="26"/>
        <v>-0.12727272727272732</v>
      </c>
      <c r="K117" s="21">
        <f t="shared" si="16"/>
        <v>-0.7291666666666667</v>
      </c>
      <c r="L117" s="21">
        <f t="shared" si="17"/>
        <v>1.0384615384615383</v>
      </c>
      <c r="M117" s="21">
        <f t="shared" si="18"/>
        <v>-0.5181818181818182</v>
      </c>
      <c r="N117" s="4">
        <v>187</v>
      </c>
      <c r="O117" s="4">
        <v>132</v>
      </c>
      <c r="P117" s="4">
        <v>50</v>
      </c>
      <c r="Q117" s="4">
        <v>77</v>
      </c>
      <c r="R117" s="16">
        <f t="shared" si="19"/>
        <v>111.5</v>
      </c>
      <c r="S117" s="21">
        <f t="shared" si="20"/>
        <v>0.07764316117676875</v>
      </c>
      <c r="T117" s="21">
        <f t="shared" si="21"/>
        <v>-0.2941176470588235</v>
      </c>
      <c r="U117" s="21">
        <f t="shared" si="22"/>
        <v>-0.6212121212121212</v>
      </c>
      <c r="V117" s="21">
        <f t="shared" si="23"/>
        <v>0.54</v>
      </c>
      <c r="W117" s="21">
        <f t="shared" si="24"/>
        <v>-0.5882352941176471</v>
      </c>
      <c r="X117" s="4">
        <v>16</v>
      </c>
      <c r="Y117" s="4">
        <v>14</v>
      </c>
      <c r="Z117" s="4">
        <v>1</v>
      </c>
      <c r="AA117" s="4">
        <v>5</v>
      </c>
      <c r="AB117" s="16">
        <f t="shared" si="27"/>
        <v>9</v>
      </c>
      <c r="AC117" s="21">
        <f t="shared" si="28"/>
        <v>0.09433962264150944</v>
      </c>
      <c r="AD117" s="21">
        <f t="shared" si="29"/>
        <v>0.012103176379269507</v>
      </c>
    </row>
    <row r="118" spans="1:30" ht="12.75">
      <c r="A118" s="5" t="s">
        <v>110</v>
      </c>
      <c r="B118" s="15">
        <v>305.7888151994597</v>
      </c>
      <c r="C118" s="15">
        <v>752.0154934420956</v>
      </c>
      <c r="D118" s="4">
        <v>33</v>
      </c>
      <c r="E118" s="4">
        <v>19</v>
      </c>
      <c r="F118" s="4">
        <v>16</v>
      </c>
      <c r="G118" s="4">
        <v>14</v>
      </c>
      <c r="H118" s="16">
        <f t="shared" si="25"/>
        <v>20.5</v>
      </c>
      <c r="I118" s="21">
        <f t="shared" si="15"/>
        <v>0.045783231119385745</v>
      </c>
      <c r="J118" s="21">
        <f t="shared" si="26"/>
        <v>-0.4242424242424242</v>
      </c>
      <c r="K118" s="21">
        <f t="shared" si="16"/>
        <v>-0.1578947368421053</v>
      </c>
      <c r="L118" s="21">
        <f t="shared" si="17"/>
        <v>-0.125</v>
      </c>
      <c r="M118" s="21">
        <f t="shared" si="18"/>
        <v>-0.5757575757575757</v>
      </c>
      <c r="N118" s="4">
        <v>44</v>
      </c>
      <c r="O118" s="4">
        <v>52</v>
      </c>
      <c r="P118" s="4">
        <v>37</v>
      </c>
      <c r="Q118" s="4">
        <v>35</v>
      </c>
      <c r="R118" s="16">
        <f t="shared" si="19"/>
        <v>42</v>
      </c>
      <c r="S118" s="21">
        <f t="shared" si="20"/>
        <v>0.046541594295882636</v>
      </c>
      <c r="T118" s="21">
        <f t="shared" si="21"/>
        <v>0.18181818181818188</v>
      </c>
      <c r="U118" s="21">
        <f t="shared" si="22"/>
        <v>-0.28846153846153844</v>
      </c>
      <c r="V118" s="21">
        <f t="shared" si="23"/>
        <v>-0.05405405405405406</v>
      </c>
      <c r="W118" s="21">
        <f t="shared" si="24"/>
        <v>-0.20454545454545459</v>
      </c>
      <c r="X118" s="4">
        <v>2</v>
      </c>
      <c r="Y118" s="4">
        <v>1</v>
      </c>
      <c r="Z118" s="4">
        <v>1</v>
      </c>
      <c r="AA118" s="4">
        <v>1</v>
      </c>
      <c r="AB118" s="16">
        <f t="shared" si="27"/>
        <v>1.25</v>
      </c>
      <c r="AC118" s="21">
        <f t="shared" si="28"/>
        <v>0.07142857142857142</v>
      </c>
      <c r="AD118" s="21">
        <f t="shared" si="29"/>
        <v>0.003270230794241839</v>
      </c>
    </row>
    <row r="119" spans="1:30" ht="12.75">
      <c r="A119" s="5" t="s">
        <v>111</v>
      </c>
      <c r="B119" s="15">
        <v>598.3867403314918</v>
      </c>
      <c r="C119" s="15">
        <v>1371.271453240496</v>
      </c>
      <c r="D119" s="4">
        <v>18</v>
      </c>
      <c r="E119" s="4">
        <v>12</v>
      </c>
      <c r="F119" s="4">
        <v>28</v>
      </c>
      <c r="G119" s="4">
        <v>10</v>
      </c>
      <c r="H119" s="16">
        <f t="shared" si="25"/>
        <v>17</v>
      </c>
      <c r="I119" s="21">
        <f t="shared" si="15"/>
        <v>0.01671160025113565</v>
      </c>
      <c r="J119" s="21">
        <f t="shared" si="26"/>
        <v>-0.33333333333333337</v>
      </c>
      <c r="K119" s="21">
        <f t="shared" si="16"/>
        <v>1.3333333333333335</v>
      </c>
      <c r="L119" s="21">
        <f t="shared" si="17"/>
        <v>-0.6428571428571428</v>
      </c>
      <c r="M119" s="21">
        <f t="shared" si="18"/>
        <v>-0.4444444444444444</v>
      </c>
      <c r="N119" s="4">
        <v>27</v>
      </c>
      <c r="O119" s="4">
        <v>16</v>
      </c>
      <c r="P119" s="4">
        <v>64</v>
      </c>
      <c r="Q119" s="4">
        <v>30</v>
      </c>
      <c r="R119" s="16">
        <f t="shared" si="19"/>
        <v>34.25</v>
      </c>
      <c r="S119" s="21">
        <f t="shared" si="20"/>
        <v>0.021877506404079244</v>
      </c>
      <c r="T119" s="21">
        <f t="shared" si="21"/>
        <v>-0.40740740740740744</v>
      </c>
      <c r="U119" s="21">
        <f t="shared" si="22"/>
        <v>3</v>
      </c>
      <c r="V119" s="21">
        <f t="shared" si="23"/>
        <v>-0.53125</v>
      </c>
      <c r="W119" s="21">
        <f t="shared" si="24"/>
        <v>0.11111111111111116</v>
      </c>
      <c r="X119" s="4">
        <v>0</v>
      </c>
      <c r="Y119" s="4">
        <v>3</v>
      </c>
      <c r="Z119" s="4">
        <v>3</v>
      </c>
      <c r="AA119" s="4">
        <v>3</v>
      </c>
      <c r="AB119" s="16">
        <f t="shared" si="27"/>
        <v>2.25</v>
      </c>
      <c r="AC119" s="21">
        <f t="shared" si="28"/>
        <v>0.3</v>
      </c>
      <c r="AD119" s="21">
        <f t="shared" si="29"/>
        <v>0.0050134800753406945</v>
      </c>
    </row>
    <row r="120" spans="1:30" ht="12.75">
      <c r="A120" s="5" t="s">
        <v>112</v>
      </c>
      <c r="B120" s="15">
        <v>3663.469923271958</v>
      </c>
      <c r="C120" s="15">
        <v>8488.76792007011</v>
      </c>
      <c r="D120" s="4">
        <v>185</v>
      </c>
      <c r="E120" s="4">
        <v>142</v>
      </c>
      <c r="F120" s="4">
        <v>87</v>
      </c>
      <c r="G120" s="4">
        <v>93</v>
      </c>
      <c r="H120" s="16">
        <f t="shared" si="25"/>
        <v>126.75</v>
      </c>
      <c r="I120" s="21">
        <f t="shared" si="15"/>
        <v>0.02538576866954017</v>
      </c>
      <c r="J120" s="21">
        <f t="shared" si="26"/>
        <v>-0.2324324324324324</v>
      </c>
      <c r="K120" s="21">
        <f t="shared" si="16"/>
        <v>-0.38732394366197187</v>
      </c>
      <c r="L120" s="21">
        <f t="shared" si="17"/>
        <v>0.06896551724137923</v>
      </c>
      <c r="M120" s="21">
        <f t="shared" si="18"/>
        <v>-0.4972972972972973</v>
      </c>
      <c r="N120" s="4">
        <v>335</v>
      </c>
      <c r="O120" s="4">
        <v>240</v>
      </c>
      <c r="P120" s="4">
        <v>177</v>
      </c>
      <c r="Q120" s="4">
        <v>208</v>
      </c>
      <c r="R120" s="16">
        <f t="shared" si="19"/>
        <v>240</v>
      </c>
      <c r="S120" s="21">
        <f t="shared" si="20"/>
        <v>0.024502966974538527</v>
      </c>
      <c r="T120" s="21">
        <f t="shared" si="21"/>
        <v>-0.28358208955223885</v>
      </c>
      <c r="U120" s="21">
        <f t="shared" si="22"/>
        <v>-0.26249999999999996</v>
      </c>
      <c r="V120" s="21">
        <f t="shared" si="23"/>
        <v>0.17514124293785316</v>
      </c>
      <c r="W120" s="21">
        <f t="shared" si="24"/>
        <v>-0.3791044776119403</v>
      </c>
      <c r="X120" s="4">
        <v>15</v>
      </c>
      <c r="Y120" s="4">
        <v>21</v>
      </c>
      <c r="Z120" s="4">
        <v>21</v>
      </c>
      <c r="AA120" s="4">
        <v>14</v>
      </c>
      <c r="AB120" s="16">
        <f t="shared" si="27"/>
        <v>17.75</v>
      </c>
      <c r="AC120" s="21">
        <f t="shared" si="28"/>
        <v>0.15053763440860216</v>
      </c>
      <c r="AD120" s="21">
        <f t="shared" si="29"/>
        <v>0.0038215135631565846</v>
      </c>
    </row>
    <row r="121" spans="1:30" ht="12.75">
      <c r="A121" s="5" t="s">
        <v>113</v>
      </c>
      <c r="B121" s="15">
        <v>400.5233893200766</v>
      </c>
      <c r="C121" s="15">
        <v>952.5849939172524</v>
      </c>
      <c r="D121" s="4">
        <v>3</v>
      </c>
      <c r="E121" s="4">
        <v>32</v>
      </c>
      <c r="F121" s="4">
        <v>17</v>
      </c>
      <c r="G121" s="4">
        <v>10</v>
      </c>
      <c r="H121" s="16">
        <f t="shared" si="25"/>
        <v>15.5</v>
      </c>
      <c r="I121" s="21">
        <f t="shared" si="15"/>
        <v>0.024967330914121826</v>
      </c>
      <c r="J121" s="21">
        <f t="shared" si="26"/>
        <v>9.666666666666666</v>
      </c>
      <c r="K121" s="21">
        <f t="shared" si="16"/>
        <v>-0.46875</v>
      </c>
      <c r="L121" s="21">
        <f t="shared" si="17"/>
        <v>-0.4117647058823529</v>
      </c>
      <c r="M121" s="21">
        <f t="shared" si="18"/>
        <v>2.3333333333333335</v>
      </c>
      <c r="N121" s="4">
        <v>13</v>
      </c>
      <c r="O121" s="4">
        <v>63</v>
      </c>
      <c r="P121" s="4">
        <v>35</v>
      </c>
      <c r="Q121" s="4">
        <v>30</v>
      </c>
      <c r="R121" s="16">
        <f t="shared" si="19"/>
        <v>35.25</v>
      </c>
      <c r="S121" s="21">
        <f t="shared" si="20"/>
        <v>0.03149325277173744</v>
      </c>
      <c r="T121" s="21">
        <f t="shared" si="21"/>
        <v>3.846153846153846</v>
      </c>
      <c r="U121" s="21">
        <f t="shared" si="22"/>
        <v>-0.4444444444444444</v>
      </c>
      <c r="V121" s="21">
        <f t="shared" si="23"/>
        <v>-0.1428571428571429</v>
      </c>
      <c r="W121" s="21">
        <f t="shared" si="24"/>
        <v>1.3076923076923075</v>
      </c>
      <c r="X121" s="4">
        <v>0</v>
      </c>
      <c r="Y121" s="4">
        <v>5</v>
      </c>
      <c r="Z121" s="4">
        <v>1</v>
      </c>
      <c r="AA121" s="4">
        <v>0</v>
      </c>
      <c r="AB121" s="16">
        <f t="shared" si="27"/>
        <v>1.5</v>
      </c>
      <c r="AC121" s="21">
        <f t="shared" si="28"/>
        <v>0</v>
      </c>
      <c r="AD121" s="21">
        <f t="shared" si="29"/>
        <v>0</v>
      </c>
    </row>
    <row r="122" spans="1:30" ht="12.75">
      <c r="A122" s="5" t="s">
        <v>114</v>
      </c>
      <c r="B122" s="15">
        <v>730.2956410057684</v>
      </c>
      <c r="C122" s="15">
        <v>1742.235515110728</v>
      </c>
      <c r="D122" s="4">
        <v>323</v>
      </c>
      <c r="E122" s="4">
        <v>286</v>
      </c>
      <c r="F122" s="4">
        <v>69</v>
      </c>
      <c r="G122" s="4">
        <v>24</v>
      </c>
      <c r="H122" s="16">
        <f t="shared" si="25"/>
        <v>175.5</v>
      </c>
      <c r="I122" s="21">
        <f t="shared" si="15"/>
        <v>0.03286340305543523</v>
      </c>
      <c r="J122" s="21">
        <f t="shared" si="26"/>
        <v>-0.11455108359133126</v>
      </c>
      <c r="K122" s="21">
        <f t="shared" si="16"/>
        <v>-0.7587412587412588</v>
      </c>
      <c r="L122" s="21">
        <f t="shared" si="17"/>
        <v>-0.6521739130434783</v>
      </c>
      <c r="M122" s="21">
        <f t="shared" si="18"/>
        <v>-0.9256965944272446</v>
      </c>
      <c r="N122" s="4">
        <v>375</v>
      </c>
      <c r="O122" s="4">
        <v>321</v>
      </c>
      <c r="P122" s="4">
        <v>89</v>
      </c>
      <c r="Q122" s="4">
        <v>30</v>
      </c>
      <c r="R122" s="16">
        <f t="shared" si="19"/>
        <v>203.75</v>
      </c>
      <c r="S122" s="21">
        <f t="shared" si="20"/>
        <v>0.017219256374815285</v>
      </c>
      <c r="T122" s="21">
        <f t="shared" si="21"/>
        <v>-0.14400000000000002</v>
      </c>
      <c r="U122" s="21">
        <f t="shared" si="22"/>
        <v>-0.7227414330218069</v>
      </c>
      <c r="V122" s="21">
        <f t="shared" si="23"/>
        <v>-0.6629213483146068</v>
      </c>
      <c r="W122" s="21">
        <f t="shared" si="24"/>
        <v>-0.92</v>
      </c>
      <c r="X122" s="4">
        <v>20</v>
      </c>
      <c r="Y122" s="4">
        <v>25</v>
      </c>
      <c r="Z122" s="4">
        <v>5</v>
      </c>
      <c r="AA122" s="4">
        <v>2</v>
      </c>
      <c r="AB122" s="16">
        <f t="shared" si="27"/>
        <v>13</v>
      </c>
      <c r="AC122" s="21">
        <f t="shared" si="28"/>
        <v>0.08333333333333333</v>
      </c>
      <c r="AD122" s="21">
        <f t="shared" si="29"/>
        <v>0.002738616921286269</v>
      </c>
    </row>
    <row r="123" spans="1:30" ht="12.75">
      <c r="A123" s="5" t="s">
        <v>115</v>
      </c>
      <c r="B123" s="15">
        <v>537.2289772915998</v>
      </c>
      <c r="C123" s="15">
        <v>1237.3443278841282</v>
      </c>
      <c r="D123" s="4">
        <v>2</v>
      </c>
      <c r="E123" s="4">
        <v>2</v>
      </c>
      <c r="F123" s="4">
        <v>32</v>
      </c>
      <c r="G123" s="4">
        <v>42</v>
      </c>
      <c r="H123" s="16">
        <f t="shared" si="25"/>
        <v>19.5</v>
      </c>
      <c r="I123" s="21">
        <f t="shared" si="15"/>
        <v>0.07817895492484396</v>
      </c>
      <c r="J123" s="21">
        <f t="shared" si="26"/>
        <v>0</v>
      </c>
      <c r="K123" s="21">
        <f t="shared" si="16"/>
        <v>15</v>
      </c>
      <c r="L123" s="21">
        <f t="shared" si="17"/>
        <v>0.3125</v>
      </c>
      <c r="M123" s="21">
        <f t="shared" si="18"/>
        <v>20</v>
      </c>
      <c r="N123" s="4">
        <v>5</v>
      </c>
      <c r="O123" s="4">
        <v>4</v>
      </c>
      <c r="P123" s="4">
        <v>57</v>
      </c>
      <c r="Q123" s="4">
        <v>75</v>
      </c>
      <c r="R123" s="16">
        <f t="shared" si="19"/>
        <v>35.25</v>
      </c>
      <c r="S123" s="21">
        <f t="shared" si="20"/>
        <v>0.060613685543983366</v>
      </c>
      <c r="T123" s="21">
        <f t="shared" si="21"/>
        <v>-0.19999999999999996</v>
      </c>
      <c r="U123" s="21">
        <f t="shared" si="22"/>
        <v>13.25</v>
      </c>
      <c r="V123" s="21">
        <f t="shared" si="23"/>
        <v>0.3157894736842106</v>
      </c>
      <c r="W123" s="21">
        <f t="shared" si="24"/>
        <v>14</v>
      </c>
      <c r="X123" s="4">
        <v>0</v>
      </c>
      <c r="Y123" s="4">
        <v>0</v>
      </c>
      <c r="Z123" s="4">
        <v>4</v>
      </c>
      <c r="AA123" s="4">
        <v>7</v>
      </c>
      <c r="AB123" s="16">
        <f t="shared" si="27"/>
        <v>2.75</v>
      </c>
      <c r="AC123" s="21">
        <f t="shared" si="28"/>
        <v>0.16666666666666666</v>
      </c>
      <c r="AD123" s="21">
        <f t="shared" si="29"/>
        <v>0.013029825820807327</v>
      </c>
    </row>
    <row r="124" spans="1:30" ht="12.75">
      <c r="A124" s="5" t="s">
        <v>116</v>
      </c>
      <c r="B124" s="15">
        <v>1476.7801016397434</v>
      </c>
      <c r="C124" s="15">
        <v>3436.580242348495</v>
      </c>
      <c r="D124" s="4">
        <v>67</v>
      </c>
      <c r="E124" s="4">
        <v>91</v>
      </c>
      <c r="F124" s="4">
        <v>195</v>
      </c>
      <c r="G124" s="4">
        <v>160</v>
      </c>
      <c r="H124" s="16">
        <f t="shared" si="25"/>
        <v>128.25</v>
      </c>
      <c r="I124" s="21">
        <f t="shared" si="15"/>
        <v>0.10834382168499151</v>
      </c>
      <c r="J124" s="21">
        <f t="shared" si="26"/>
        <v>0.3582089552238805</v>
      </c>
      <c r="K124" s="21">
        <f t="shared" si="16"/>
        <v>1.1428571428571428</v>
      </c>
      <c r="L124" s="21">
        <f t="shared" si="17"/>
        <v>-0.17948717948717952</v>
      </c>
      <c r="M124" s="21">
        <f t="shared" si="18"/>
        <v>1.388059701492537</v>
      </c>
      <c r="N124" s="4">
        <v>124</v>
      </c>
      <c r="O124" s="4">
        <v>124</v>
      </c>
      <c r="P124" s="4">
        <v>372</v>
      </c>
      <c r="Q124" s="4">
        <v>321</v>
      </c>
      <c r="R124" s="16">
        <f t="shared" si="19"/>
        <v>235.25</v>
      </c>
      <c r="S124" s="21">
        <f t="shared" si="20"/>
        <v>0.09340681065565185</v>
      </c>
      <c r="T124" s="21">
        <f t="shared" si="21"/>
        <v>0</v>
      </c>
      <c r="U124" s="21">
        <f t="shared" si="22"/>
        <v>2</v>
      </c>
      <c r="V124" s="21">
        <f t="shared" si="23"/>
        <v>-0.13709677419354838</v>
      </c>
      <c r="W124" s="21">
        <f t="shared" si="24"/>
        <v>1.588709677419355</v>
      </c>
      <c r="X124" s="4">
        <v>4</v>
      </c>
      <c r="Y124" s="4">
        <v>6</v>
      </c>
      <c r="Z124" s="4">
        <v>8</v>
      </c>
      <c r="AA124" s="4">
        <v>8</v>
      </c>
      <c r="AB124" s="16">
        <f t="shared" si="27"/>
        <v>6.5</v>
      </c>
      <c r="AC124" s="21">
        <f t="shared" si="28"/>
        <v>0.05</v>
      </c>
      <c r="AD124" s="21">
        <f t="shared" si="29"/>
        <v>0.005417191084249575</v>
      </c>
    </row>
    <row r="125" spans="1:30" ht="12.75">
      <c r="A125" s="5" t="s">
        <v>117</v>
      </c>
      <c r="B125" s="15">
        <v>296.19544060496685</v>
      </c>
      <c r="C125" s="15">
        <v>674.9203770194167</v>
      </c>
      <c r="D125" s="4">
        <v>145</v>
      </c>
      <c r="E125" s="4">
        <v>102</v>
      </c>
      <c r="F125" s="4">
        <v>92</v>
      </c>
      <c r="G125" s="4">
        <v>118</v>
      </c>
      <c r="H125" s="16">
        <f t="shared" si="25"/>
        <v>114.25</v>
      </c>
      <c r="I125" s="21">
        <f t="shared" si="15"/>
        <v>0.39838560566290254</v>
      </c>
      <c r="J125" s="21">
        <f t="shared" si="26"/>
        <v>-0.29655172413793107</v>
      </c>
      <c r="K125" s="21">
        <f t="shared" si="16"/>
        <v>-0.0980392156862745</v>
      </c>
      <c r="L125" s="21">
        <f t="shared" si="17"/>
        <v>0.28260869565217384</v>
      </c>
      <c r="M125" s="21">
        <f t="shared" si="18"/>
        <v>-0.18620689655172418</v>
      </c>
      <c r="N125" s="4">
        <v>222</v>
      </c>
      <c r="O125" s="4">
        <v>176</v>
      </c>
      <c r="P125" s="4">
        <v>173</v>
      </c>
      <c r="Q125" s="4">
        <v>204</v>
      </c>
      <c r="R125" s="16">
        <f t="shared" si="19"/>
        <v>193.75</v>
      </c>
      <c r="S125" s="21">
        <f t="shared" si="20"/>
        <v>0.30225787655264574</v>
      </c>
      <c r="T125" s="21">
        <f t="shared" si="21"/>
        <v>-0.2072072072072072</v>
      </c>
      <c r="U125" s="21">
        <f t="shared" si="22"/>
        <v>-0.017045454545454586</v>
      </c>
      <c r="V125" s="21">
        <f t="shared" si="23"/>
        <v>0.17919075144508678</v>
      </c>
      <c r="W125" s="21">
        <f t="shared" si="24"/>
        <v>-0.08108108108108103</v>
      </c>
      <c r="X125" s="4">
        <v>7</v>
      </c>
      <c r="Y125" s="4">
        <v>12</v>
      </c>
      <c r="Z125" s="4">
        <v>4</v>
      </c>
      <c r="AA125" s="4">
        <v>2</v>
      </c>
      <c r="AB125" s="16">
        <f t="shared" si="27"/>
        <v>6.25</v>
      </c>
      <c r="AC125" s="21">
        <f t="shared" si="28"/>
        <v>0.01694915254237288</v>
      </c>
      <c r="AD125" s="21">
        <f t="shared" si="29"/>
        <v>0.006752298401066145</v>
      </c>
    </row>
    <row r="126" spans="1:30" ht="12.75">
      <c r="A126" s="5" t="s">
        <v>118</v>
      </c>
      <c r="B126" s="15">
        <v>909.5718287403536</v>
      </c>
      <c r="C126" s="15">
        <v>2123.6153817709856</v>
      </c>
      <c r="D126" s="4">
        <v>13</v>
      </c>
      <c r="E126" s="4">
        <v>7</v>
      </c>
      <c r="F126" s="4">
        <v>11</v>
      </c>
      <c r="G126" s="4">
        <v>9</v>
      </c>
      <c r="H126" s="16">
        <f t="shared" si="25"/>
        <v>10</v>
      </c>
      <c r="I126" s="21">
        <f t="shared" si="15"/>
        <v>0.009894765554100226</v>
      </c>
      <c r="J126" s="21">
        <f t="shared" si="26"/>
        <v>-0.46153846153846156</v>
      </c>
      <c r="K126" s="21">
        <f t="shared" si="16"/>
        <v>0.5714285714285714</v>
      </c>
      <c r="L126" s="21">
        <f t="shared" si="17"/>
        <v>-0.18181818181818177</v>
      </c>
      <c r="M126" s="21">
        <f t="shared" si="18"/>
        <v>-0.3076923076923077</v>
      </c>
      <c r="N126" s="4">
        <v>22</v>
      </c>
      <c r="O126" s="4">
        <v>17</v>
      </c>
      <c r="P126" s="4">
        <v>19</v>
      </c>
      <c r="Q126" s="4">
        <v>14</v>
      </c>
      <c r="R126" s="16">
        <f t="shared" si="19"/>
        <v>18</v>
      </c>
      <c r="S126" s="21">
        <f t="shared" si="20"/>
        <v>0.006592530888679438</v>
      </c>
      <c r="T126" s="21">
        <f t="shared" si="21"/>
        <v>-0.2272727272727273</v>
      </c>
      <c r="U126" s="21">
        <f t="shared" si="22"/>
        <v>0.11764705882352944</v>
      </c>
      <c r="V126" s="21">
        <f t="shared" si="23"/>
        <v>-0.26315789473684215</v>
      </c>
      <c r="W126" s="21">
        <f t="shared" si="24"/>
        <v>-0.36363636363636365</v>
      </c>
      <c r="X126" s="4">
        <v>1</v>
      </c>
      <c r="Y126" s="4">
        <v>0</v>
      </c>
      <c r="Z126" s="4">
        <v>1</v>
      </c>
      <c r="AA126" s="4">
        <v>0</v>
      </c>
      <c r="AB126" s="16">
        <f t="shared" si="27"/>
        <v>0.5</v>
      </c>
      <c r="AC126" s="21">
        <f t="shared" si="28"/>
        <v>0</v>
      </c>
      <c r="AD126" s="21">
        <f t="shared" si="29"/>
        <v>0</v>
      </c>
    </row>
    <row r="127" spans="1:30" ht="12.75">
      <c r="A127" s="6" t="s">
        <v>119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spans="1:30" ht="12.75">
      <c r="A128" s="7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1:30" s="20" customFormat="1" ht="12.75">
      <c r="A129" s="17" t="s">
        <v>120</v>
      </c>
      <c r="B129" s="18">
        <f aca="true" t="shared" si="30" ref="B129:H129">AVERAGE(B7:B126)</f>
        <v>1353.8499999999992</v>
      </c>
      <c r="C129" s="18">
        <f t="shared" si="30"/>
        <v>3146.274999999999</v>
      </c>
      <c r="D129" s="18">
        <f t="shared" si="30"/>
        <v>149.60833333333332</v>
      </c>
      <c r="E129" s="18">
        <f t="shared" si="30"/>
        <v>148.11666666666667</v>
      </c>
      <c r="F129" s="18">
        <f t="shared" si="30"/>
        <v>139.05</v>
      </c>
      <c r="G129" s="18">
        <f t="shared" si="30"/>
        <v>168.35833333333332</v>
      </c>
      <c r="H129" s="18">
        <f t="shared" si="30"/>
        <v>151.28333333333333</v>
      </c>
      <c r="I129" s="19"/>
      <c r="J129" s="19"/>
      <c r="K129" s="19"/>
      <c r="L129" s="22">
        <f aca="true" t="shared" si="31" ref="L129:Q129">AVERAGE(L7:L126)</f>
        <v>0.319983946482542</v>
      </c>
      <c r="M129" s="22">
        <f t="shared" si="31"/>
        <v>0.9540196094342062</v>
      </c>
      <c r="N129" s="18">
        <f t="shared" si="31"/>
        <v>225.5</v>
      </c>
      <c r="O129" s="18">
        <f t="shared" si="31"/>
        <v>225.01666666666668</v>
      </c>
      <c r="P129" s="18">
        <f t="shared" si="31"/>
        <v>212.50833333333333</v>
      </c>
      <c r="Q129" s="18">
        <f t="shared" si="31"/>
        <v>252.28333333333333</v>
      </c>
      <c r="R129" s="18">
        <f aca="true" t="shared" si="32" ref="R129:AB129">AVERAGE(R7:R126)</f>
        <v>228.82708333333332</v>
      </c>
      <c r="S129" s="18">
        <f t="shared" si="32"/>
        <v>0.08177881529667469</v>
      </c>
      <c r="T129" s="18">
        <f t="shared" si="32"/>
        <v>0.20698249871878757</v>
      </c>
      <c r="U129" s="18">
        <f t="shared" si="32"/>
        <v>0.44749633497607194</v>
      </c>
      <c r="V129" s="18">
        <f t="shared" si="32"/>
        <v>0.298813523022404</v>
      </c>
      <c r="W129" s="18">
        <f t="shared" si="32"/>
        <v>0.8707723995120723</v>
      </c>
      <c r="X129" s="18">
        <f t="shared" si="32"/>
        <v>16.208333333333332</v>
      </c>
      <c r="Y129" s="18">
        <f t="shared" si="32"/>
        <v>15.466666666666667</v>
      </c>
      <c r="Z129" s="18">
        <f t="shared" si="32"/>
        <v>10.375</v>
      </c>
      <c r="AA129" s="18">
        <f t="shared" si="32"/>
        <v>10.066666666666666</v>
      </c>
      <c r="AB129" s="18">
        <f t="shared" si="32"/>
        <v>13.029166666666667</v>
      </c>
      <c r="AC129" s="23">
        <f>SUM(AA129/G129)</f>
        <v>0.05979310003464832</v>
      </c>
      <c r="AD129" s="23">
        <f>SUM(AA129/B129)</f>
        <v>0.007435584936785222</v>
      </c>
    </row>
    <row r="130" spans="1:30" ht="12.75">
      <c r="A130" s="7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ht="12.75">
      <c r="A131" s="2"/>
    </row>
  </sheetData>
  <sheetProtection password="B63C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Susanna.Ferguson</dc:creator>
  <cp:keywords/>
  <dc:description/>
  <cp:lastModifiedBy>Susanna.Ferguson</cp:lastModifiedBy>
  <dcterms:created xsi:type="dcterms:W3CDTF">2004-12-28T18:00:29Z</dcterms:created>
  <dcterms:modified xsi:type="dcterms:W3CDTF">2005-03-11T19:07:47Z</dcterms:modified>
  <cp:category/>
  <cp:version/>
  <cp:contentType/>
  <cp:contentStatus/>
</cp:coreProperties>
</file>