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tabRatio="969" firstSheet="8" activeTab="12"/>
  </bookViews>
  <sheets>
    <sheet name="Cover Page" sheetId="1" r:id="rId1"/>
    <sheet name="Table of Contents" sheetId="2" r:id="rId2"/>
    <sheet name="Contiguous County Service Area" sheetId="3" r:id="rId3"/>
    <sheet name="Adult Day" sheetId="4" r:id="rId4"/>
    <sheet name="ASC" sheetId="5" r:id="rId5"/>
    <sheet name="Cardiac Cath." sheetId="6" r:id="rId6"/>
    <sheet name="Freestanding ED" sheetId="7" r:id="rId7"/>
    <sheet name="Home Health" sheetId="8" r:id="rId8"/>
    <sheet name="Home Health by COUNTY" sheetId="9" r:id="rId9"/>
    <sheet name="Hospice" sheetId="10" r:id="rId10"/>
    <sheet name="Hospice by COUNTY" sheetId="11" r:id="rId11"/>
    <sheet name="Hospice (Residential)" sheetId="12" r:id="rId12"/>
    <sheet name="Hospitals" sheetId="13" r:id="rId13"/>
    <sheet name="ICFIID" sheetId="14" r:id="rId14"/>
    <sheet name="Long-Term Care" sheetId="15" r:id="rId15"/>
    <sheet name="MRI" sheetId="16" r:id="rId16"/>
    <sheet name="Megavoltage Radiation" sheetId="17" r:id="rId17"/>
    <sheet name="Open Heart Surgery" sheetId="18" r:id="rId18"/>
    <sheet name="PET" sheetId="19" r:id="rId19"/>
    <sheet name="PPEC" sheetId="20" r:id="rId20"/>
    <sheet name="PRTF Level I" sheetId="21" r:id="rId21"/>
    <sheet name="PRTF Level II" sheetId="22" r:id="rId22"/>
    <sheet name="Private Duty Nursing" sheetId="23" r:id="rId23"/>
    <sheet name="Residential Crisis Stab. Unit" sheetId="24" r:id="rId24"/>
    <sheet name="Transplant Programs" sheetId="25" r:id="rId25"/>
  </sheets>
  <definedNames>
    <definedName name="_xlnm._FilterDatabase" localSheetId="20" hidden="1">'PRTF Level I'!$A$1:$B$45</definedName>
    <definedName name="_xlnm.Print_Area" localSheetId="5">'Cardiac Cath.'!$A$1:$D$85</definedName>
    <definedName name="_xlnm.Print_Area" localSheetId="15">'MRI'!$A$1:$E$156</definedName>
    <definedName name="_xlnm.Print_Area" localSheetId="18">'PET'!$A$1:$F$30</definedName>
    <definedName name="_xlnm.Print_Titles" localSheetId="3">'Adult Day'!$1:$1</definedName>
    <definedName name="_xlnm.Print_Titles" localSheetId="4">'ASC'!$1:$1</definedName>
    <definedName name="_xlnm.Print_Titles" localSheetId="2">'Contiguous County Service Area'!$1:$1</definedName>
    <definedName name="_xlnm.Print_Titles" localSheetId="7">'Home Health'!$1:$1</definedName>
    <definedName name="_xlnm.Print_Titles" localSheetId="10">'Hospice by COUNTY'!$1:$1</definedName>
    <definedName name="_xlnm.Print_Titles" localSheetId="12">'Hospitals'!$1:$1</definedName>
    <definedName name="_xlnm.Print_Titles" localSheetId="13">'ICFIID'!$1:$1</definedName>
    <definedName name="_xlnm.Print_Titles" localSheetId="14">'Long-Term Care'!$1:$1</definedName>
    <definedName name="_xlnm.Print_Titles" localSheetId="16">'Megavoltage Radiation'!$1:$1</definedName>
    <definedName name="_xlnm.Print_Titles" localSheetId="15">'MRI'!$1:$1</definedName>
    <definedName name="_xlnm.Print_Titles" localSheetId="18">'PET'!$1:$1</definedName>
    <definedName name="_xlnm.Print_Titles" localSheetId="20">'PRTF Level I'!$1:$1</definedName>
  </definedNames>
  <calcPr fullCalcOnLoad="1"/>
</workbook>
</file>

<file path=xl/sharedStrings.xml><?xml version="1.0" encoding="utf-8"?>
<sst xmlns="http://schemas.openxmlformats.org/spreadsheetml/2006/main" count="5805" uniqueCount="2411">
  <si>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</si>
  <si>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</si>
  <si>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</si>
  <si>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</si>
  <si>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</si>
  <si>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</si>
  <si>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The Center for Surgical Care [3] (formerly Head &amp; Neck Surgery)</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</si>
  <si>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</si>
  <si>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</si>
  <si>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</si>
  <si>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</si>
  <si>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</si>
  <si>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</si>
  <si>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</si>
  <si>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</si>
  <si>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</si>
  <si>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</si>
  <si>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</si>
  <si>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</si>
  <si>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</si>
  <si>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</si>
  <si>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</si>
  <si>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</si>
  <si>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</si>
  <si>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</si>
  <si>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</si>
  <si>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</si>
  <si>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</si>
  <si>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</si>
  <si>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</si>
  <si>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</si>
  <si>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</si>
  <si>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</si>
  <si>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</si>
  <si>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</si>
  <si>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</si>
  <si>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</si>
  <si>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</si>
  <si>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</si>
  <si>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</si>
  <si>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</si>
  <si>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</si>
  <si>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</si>
  <si>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</si>
  <si>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</si>
  <si>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</si>
  <si>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</si>
  <si>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</si>
  <si>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</si>
  <si>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</si>
  <si>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</si>
  <si>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</si>
  <si>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</si>
  <si>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</si>
  <si>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</si>
  <si>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</si>
  <si>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</si>
  <si>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</si>
  <si>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</si>
  <si>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</si>
  <si>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</si>
  <si>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</si>
  <si>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</si>
  <si>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</si>
  <si>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</si>
  <si>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</si>
  <si>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</si>
  <si>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</si>
  <si>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</si>
  <si>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</si>
  <si>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</si>
  <si>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</si>
  <si>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</si>
  <si>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</si>
  <si>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</si>
  <si>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</si>
  <si>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</si>
  <si>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</si>
  <si>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</si>
  <si>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</si>
  <si>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</si>
  <si>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</si>
  <si>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</si>
  <si>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</si>
  <si>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</si>
  <si>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</si>
  <si>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</si>
  <si>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</si>
  <si>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</si>
  <si>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</si>
  <si>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</si>
  <si>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</si>
  <si>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</si>
  <si>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</si>
  <si>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</si>
  <si>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</si>
  <si>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</si>
  <si>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</si>
  <si>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</si>
  <si>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</si>
  <si>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</si>
  <si>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</si>
  <si>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</si>
  <si>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</si>
  <si>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</si>
  <si>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</si>
  <si>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</si>
  <si>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</si>
  <si>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</si>
  <si>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</si>
  <si>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</si>
  <si>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</si>
  <si>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</si>
  <si>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</si>
  <si>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</si>
  <si>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</si>
  <si>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</si>
  <si>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</si>
  <si>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</si>
  <si>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</si>
  <si>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</si>
  <si>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</si>
  <si>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</si>
  <si>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</si>
  <si>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</si>
  <si>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</si>
  <si>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</si>
  <si>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</si>
  <si>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</si>
  <si>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</si>
  <si>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Section</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</si>
  <si>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</si>
  <si>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</si>
  <si>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</si>
  <si>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</si>
  <si>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</si>
  <si>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</si>
  <si>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</si>
  <si>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</si>
  <si>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</si>
  <si>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</si>
  <si>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</si>
  <si>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</si>
  <si>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Bellefonte Home Health Care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</si>
  <si>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</si>
  <si>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</si>
  <si>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</si>
  <si>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</si>
  <si>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</si>
  <si>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</si>
  <si>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</si>
  <si>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</si>
  <si>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</si>
  <si>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</si>
  <si>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</si>
  <si>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</si>
  <si>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</si>
  <si>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</si>
  <si>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</si>
  <si>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</si>
  <si>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</si>
  <si>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</si>
  <si>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</si>
  <si>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</si>
  <si>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</si>
  <si>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</si>
  <si>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</si>
  <si>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</si>
  <si>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</si>
  <si>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</si>
  <si>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</si>
  <si>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</si>
  <si>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</si>
  <si>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</si>
  <si>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</si>
  <si>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</si>
  <si>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</si>
  <si>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</si>
  <si>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</si>
  <si>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</si>
  <si>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</si>
  <si>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</si>
  <si>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</si>
  <si>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</si>
  <si>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</si>
  <si>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</si>
  <si>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</si>
  <si>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</si>
  <si>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</si>
  <si>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</si>
  <si>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</si>
  <si>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</si>
  <si>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</si>
  <si>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</si>
  <si>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</si>
  <si>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</si>
  <si>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</si>
  <si>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</si>
  <si>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</si>
  <si>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</si>
  <si>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</si>
  <si>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</si>
  <si>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</si>
  <si>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</si>
  <si>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</si>
  <si>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</si>
  <si>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</si>
  <si>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</si>
  <si>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</si>
  <si>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</si>
  <si>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</si>
  <si>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</si>
  <si>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</si>
  <si>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</si>
  <si>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</si>
  <si>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</si>
  <si>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</si>
  <si>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</si>
  <si>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</si>
  <si>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</si>
  <si>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</si>
  <si>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</si>
  <si>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</si>
  <si>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</si>
  <si>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</si>
  <si>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</si>
  <si>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</si>
  <si>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</si>
  <si>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</si>
  <si>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</si>
  <si>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</si>
  <si>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</si>
  <si>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</si>
  <si>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</si>
  <si>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</si>
  <si>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</si>
  <si>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</si>
  <si>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</si>
  <si>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</si>
  <si>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</si>
  <si>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</si>
  <si>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</si>
  <si>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</si>
  <si>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</si>
  <si>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</si>
  <si>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</si>
  <si>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</si>
  <si>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</si>
  <si>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</si>
  <si>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</si>
  <si>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</si>
  <si>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</si>
  <si>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Green Acres Healthcare</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</si>
  <si>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</si>
  <si>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</si>
  <si>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</si>
  <si>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</si>
  <si>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</si>
  <si>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</si>
  <si>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</si>
  <si>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</si>
  <si>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</si>
  <si>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</si>
  <si>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</si>
  <si>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</si>
  <si>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</si>
  <si>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</si>
  <si>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</si>
  <si>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</si>
  <si>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</si>
  <si>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</si>
  <si>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</si>
  <si>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</si>
  <si>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</si>
  <si>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</si>
  <si>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</si>
  <si>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</si>
  <si>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</si>
  <si>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</si>
  <si>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</si>
  <si>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</si>
  <si>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</si>
  <si>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</si>
  <si>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</si>
  <si>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</si>
  <si>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</si>
  <si>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</si>
  <si>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</si>
  <si>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</si>
  <si>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</si>
  <si>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</si>
  <si>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</si>
  <si>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</si>
  <si>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</si>
  <si>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</si>
  <si>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</si>
  <si>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</si>
  <si>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</si>
  <si>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</si>
  <si>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</si>
  <si>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</si>
  <si>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</si>
  <si>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</si>
  <si>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</si>
  <si>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</si>
  <si>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</si>
  <si>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</si>
  <si>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</si>
  <si>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</si>
  <si>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</si>
  <si>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</si>
  <si>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</si>
  <si>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</si>
  <si>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</si>
  <si>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</si>
  <si>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</si>
  <si>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</si>
  <si>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</si>
  <si>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</si>
  <si>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</si>
  <si>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</si>
  <si>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</si>
  <si>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</si>
  <si>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</si>
  <si>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</si>
  <si>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Saint Joseph Berea (formerly Berea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</si>
  <si>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</si>
  <si>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</si>
  <si>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</si>
  <si>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</si>
  <si>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</si>
  <si>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</si>
  <si>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</si>
  <si>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</si>
  <si>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</si>
  <si>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</si>
  <si>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</si>
  <si>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</si>
  <si>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</si>
  <si>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</si>
  <si>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</si>
  <si>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</si>
  <si>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</si>
  <si>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</si>
  <si>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</si>
  <si>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</si>
  <si>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</si>
  <si>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</si>
  <si>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</si>
  <si>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</si>
  <si>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</si>
  <si>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</si>
  <si>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</si>
  <si>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</si>
  <si>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</si>
  <si>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</si>
  <si>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</si>
  <si>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</si>
  <si>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</si>
  <si>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</si>
  <si>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</si>
  <si>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</si>
  <si>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</si>
  <si>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</si>
  <si>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</si>
  <si>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</si>
  <si>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</si>
  <si>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</si>
  <si>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</si>
  <si>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</si>
  <si>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Methodist Hospital - Union County **(CAH)</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</si>
  <si>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</si>
  <si>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</si>
  <si>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</si>
  <si>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</si>
  <si>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</si>
  <si>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</si>
  <si>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</si>
  <si>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</si>
  <si>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</si>
  <si>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</si>
  <si>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</si>
  <si>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</si>
  <si>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</si>
  <si>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</si>
  <si>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</si>
  <si>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</si>
  <si>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</si>
  <si>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Parr's Rest Home</t>
  </si>
  <si>
    <t>Bourbon Community Hospital</t>
  </si>
  <si>
    <t>Lexington Diagnostic Center</t>
  </si>
  <si>
    <t>Active Day of Paducah (formerly Paducah Active Day Center)</t>
  </si>
  <si>
    <t>Active Day of Richmond (formerly Richmond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</si>
  <si>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</si>
  <si>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</si>
  <si>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</si>
  <si>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</si>
  <si>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</si>
  <si>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</si>
  <si>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</si>
  <si>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</si>
  <si>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</si>
  <si>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</si>
  <si>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</si>
  <si>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</si>
  <si>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</si>
  <si>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</si>
  <si>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</si>
  <si>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</si>
  <si>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</si>
  <si>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</si>
  <si>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</si>
  <si>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</si>
  <si>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</si>
  <si>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</si>
  <si>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</si>
  <si>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</si>
  <si>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</si>
  <si>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</si>
  <si>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</si>
  <si>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</si>
  <si>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</si>
  <si>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</si>
  <si>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</si>
  <si>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</si>
  <si>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</si>
  <si>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</si>
  <si>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</si>
  <si>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</si>
  <si>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</si>
  <si>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</si>
  <si>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</si>
  <si>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</si>
  <si>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</si>
  <si>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</si>
  <si>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</si>
  <si>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</si>
  <si>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</si>
  <si>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</si>
  <si>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</si>
  <si>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</si>
  <si>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</si>
  <si>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LOURDES HOSPICE</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</si>
  <si>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</si>
  <si>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</si>
  <si>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</si>
  <si>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</si>
  <si>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</si>
  <si>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</si>
  <si>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</si>
  <si>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</si>
  <si>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</si>
  <si>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</si>
  <si>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</si>
  <si>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</si>
  <si>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</si>
  <si>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</si>
  <si>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</si>
  <si>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</si>
  <si>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</si>
  <si>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</si>
  <si>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</si>
  <si>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</si>
  <si>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</si>
  <si>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</si>
  <si>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</si>
  <si>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Johnson Mathers Nursing Home</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</si>
  <si>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</si>
  <si>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</si>
  <si>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</si>
  <si>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</si>
  <si>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</si>
  <si>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</si>
  <si>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</si>
  <si>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</si>
  <si>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</si>
  <si>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</si>
  <si>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</si>
  <si>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</si>
  <si>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</si>
  <si>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</si>
  <si>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</si>
  <si>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</si>
  <si>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</si>
  <si>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</si>
  <si>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</si>
  <si>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</si>
  <si>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</si>
  <si>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</si>
  <si>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</si>
  <si>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</si>
  <si>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</si>
  <si>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</si>
  <si>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Autumn Ridge Personal Care (formerly Meadowview)</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</si>
  <si>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</si>
  <si>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</si>
  <si>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</si>
  <si>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</si>
  <si>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</si>
  <si>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</si>
  <si>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</si>
  <si>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</si>
  <si>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</si>
  <si>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</si>
  <si>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</si>
  <si>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</si>
  <si>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</si>
  <si>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</si>
  <si>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</si>
  <si>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</si>
  <si>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</si>
  <si>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</si>
  <si>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</si>
  <si>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</si>
  <si>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</si>
  <si>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</si>
  <si>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</si>
  <si>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</si>
  <si>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</si>
  <si>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</si>
  <si>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</si>
  <si>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</si>
  <si>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</si>
  <si>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</si>
  <si>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</si>
  <si>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</si>
  <si>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</si>
  <si>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</si>
  <si>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</si>
  <si>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</si>
  <si>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</si>
  <si>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</si>
  <si>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</si>
  <si>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</si>
  <si>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</si>
  <si>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</si>
  <si>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</si>
  <si>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</si>
  <si>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</si>
  <si>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</si>
  <si>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</si>
  <si>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</si>
  <si>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</si>
  <si>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</si>
  <si>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</si>
  <si>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</si>
  <si>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</si>
  <si>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</si>
  <si>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</si>
  <si>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</si>
  <si>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</si>
  <si>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</si>
  <si>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 xml:space="preserve">Parkside Manor, LLC (formerly Martin's Rest Home) </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</si>
  <si>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</si>
  <si>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</si>
  <si>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</si>
  <si>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</si>
  <si>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</si>
  <si>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</si>
  <si>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</si>
  <si>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</si>
  <si>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</si>
  <si>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</si>
  <si>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</si>
  <si>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</si>
  <si>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</si>
  <si>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</si>
  <si>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</si>
  <si>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</si>
  <si>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</si>
  <si>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</si>
  <si>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</si>
  <si>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</si>
  <si>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</si>
  <si>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</si>
  <si>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</si>
  <si>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</si>
  <si>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</si>
  <si>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</si>
  <si>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</si>
  <si>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</si>
  <si>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</si>
  <si>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</si>
  <si>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</si>
  <si>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</si>
  <si>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</si>
  <si>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</si>
  <si>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</si>
  <si>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</si>
  <si>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</si>
  <si>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</si>
  <si>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</si>
  <si>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</si>
  <si>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</si>
  <si>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</si>
  <si>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</si>
  <si>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</si>
  <si>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</si>
  <si>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</si>
  <si>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</si>
  <si>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</si>
  <si>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</si>
  <si>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</si>
  <si>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</si>
  <si>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</si>
  <si>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</si>
  <si>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</si>
  <si>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</si>
  <si>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</si>
  <si>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</si>
  <si>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</si>
  <si>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</si>
  <si>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</si>
  <si>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</si>
  <si>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</si>
  <si>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</si>
  <si>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</si>
  <si>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</si>
  <si>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</si>
  <si>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</si>
  <si>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</si>
  <si>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</si>
  <si>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</si>
  <si>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</si>
  <si>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</si>
  <si>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</si>
  <si>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</si>
  <si>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</si>
  <si>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</si>
  <si>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</si>
  <si>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</si>
  <si>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</si>
  <si>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</si>
  <si>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</si>
  <si>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</si>
  <si>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</si>
  <si>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</si>
  <si>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</si>
  <si>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</si>
  <si>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</si>
  <si>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</si>
  <si>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</si>
  <si>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</si>
  <si>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</si>
  <si>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</si>
  <si>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</si>
  <si>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</si>
  <si>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</si>
  <si>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Somerview Personal Care Home (formerly Colonial Care Home)</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</si>
  <si>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</si>
  <si>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</si>
  <si>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</si>
  <si>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</si>
  <si>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</si>
  <si>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</si>
  <si>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</si>
  <si>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</si>
  <si>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</si>
  <si>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</si>
  <si>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</si>
  <si>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</si>
  <si>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</si>
  <si>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</si>
  <si>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</si>
  <si>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</si>
  <si>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</si>
  <si>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</si>
  <si>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</si>
  <si>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</si>
  <si>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</si>
  <si>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</si>
  <si>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</si>
  <si>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</si>
  <si>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</si>
  <si>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</si>
  <si>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</si>
  <si>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</si>
  <si>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</si>
  <si>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</si>
  <si>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</si>
  <si>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</si>
  <si>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</si>
  <si>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</si>
  <si>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</si>
  <si>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</si>
  <si>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</si>
  <si>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</si>
  <si>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</si>
  <si>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</si>
  <si>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</si>
  <si>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</si>
  <si>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</si>
  <si>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</si>
  <si>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</si>
  <si>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</si>
  <si>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</si>
  <si>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</si>
  <si>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</si>
  <si>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</si>
  <si>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</si>
  <si>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</si>
  <si>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</si>
  <si>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 xml:space="preserve">Our Lady of Bellefonte Hospital </t>
  </si>
  <si>
    <t>Greenup</t>
  </si>
  <si>
    <t>Three Rivers Medical Center (formerly Humana)</t>
  </si>
  <si>
    <t>Lawrence</t>
  </si>
  <si>
    <t>Floyd</t>
  </si>
  <si>
    <t>Paul B. Hall Regional Medical Center</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</si>
  <si>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</si>
  <si>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</si>
  <si>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</si>
  <si>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</si>
  <si>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</si>
  <si>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</si>
  <si>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</si>
  <si>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</si>
  <si>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</si>
  <si>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</si>
  <si>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</si>
  <si>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</si>
  <si>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</si>
  <si>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</si>
  <si>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</si>
  <si>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</si>
  <si>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</si>
  <si>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</si>
  <si>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</si>
  <si>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</si>
  <si>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</si>
  <si>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</si>
  <si>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</si>
  <si>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</si>
  <si>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</si>
  <si>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</si>
  <si>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</si>
  <si>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</si>
  <si>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</si>
  <si>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</si>
  <si>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</si>
  <si>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</si>
  <si>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Stone Road Surgery Center – Lexington  </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</si>
  <si>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</si>
  <si>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</si>
  <si>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</si>
  <si>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</si>
  <si>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</si>
  <si>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</si>
  <si>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</si>
  <si>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</si>
  <si>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</si>
  <si>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</si>
  <si>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</si>
  <si>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</si>
  <si>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</si>
  <si>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</si>
  <si>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</si>
  <si>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</si>
  <si>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</si>
  <si>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</si>
  <si>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</si>
  <si>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</si>
  <si>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</si>
  <si>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</si>
  <si>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</si>
  <si>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</si>
  <si>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</si>
  <si>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</si>
  <si>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</si>
  <si>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</si>
  <si>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</si>
  <si>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Ridge Behavioral Health System (formerly Charter Ridge) *</t>
  </si>
  <si>
    <t xml:space="preserve">Saint Joseph East (formerly Humana Hosp. &amp; Jewish Hosp. Lexington)   *(Level II Neonatal) </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</si>
  <si>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</si>
  <si>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</si>
  <si>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</si>
  <si>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</si>
  <si>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</si>
  <si>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</si>
  <si>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</si>
  <si>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</si>
  <si>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</si>
  <si>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</si>
  <si>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</si>
  <si>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</si>
  <si>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</si>
  <si>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</si>
  <si>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</si>
  <si>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</si>
  <si>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</si>
  <si>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</si>
  <si>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</si>
  <si>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</si>
  <si>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</si>
  <si>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</si>
  <si>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</si>
  <si>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</si>
  <si>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</si>
  <si>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</si>
  <si>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</si>
  <si>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</si>
  <si>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</si>
  <si>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</si>
  <si>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</si>
  <si>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</si>
  <si>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</si>
  <si>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</si>
  <si>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</si>
  <si>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</si>
  <si>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</si>
  <si>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</si>
  <si>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</si>
  <si>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</si>
  <si>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Cardinal Hill Homecare (formerly Interim Healthcare Services Lexington)</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</si>
  <si>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</si>
  <si>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</si>
  <si>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</si>
  <si>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</si>
  <si>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</si>
  <si>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</si>
  <si>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</si>
  <si>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</si>
  <si>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</si>
  <si>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</si>
  <si>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</si>
  <si>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</si>
  <si>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</si>
  <si>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</si>
  <si>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</si>
  <si>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HOSPICE OF NELSON COUNTY</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</si>
  <si>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</si>
  <si>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</si>
  <si>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</si>
  <si>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</si>
  <si>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</si>
  <si>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</si>
  <si>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</si>
  <si>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</si>
  <si>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</si>
  <si>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</si>
  <si>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</si>
  <si>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</si>
  <si>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</si>
  <si>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</si>
  <si>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</si>
  <si>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</si>
  <si>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</si>
  <si>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 xml:space="preserve">Glen Ridge Health Campus (formerly Center for Community Re-Entry) </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</si>
  <si>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</si>
  <si>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</si>
  <si>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</si>
  <si>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</si>
  <si>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</si>
  <si>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</si>
  <si>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</si>
  <si>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</si>
  <si>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</si>
  <si>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</si>
  <si>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</si>
  <si>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</si>
  <si>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</si>
  <si>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</si>
  <si>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</si>
  <si>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</si>
  <si>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</si>
  <si>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</si>
  <si>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</si>
  <si>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</si>
  <si>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</si>
  <si>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</si>
  <si>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</si>
  <si>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</si>
  <si>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</si>
  <si>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</si>
  <si>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</si>
  <si>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</si>
  <si>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</si>
  <si>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</si>
  <si>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</si>
  <si>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</si>
  <si>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</si>
  <si>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</si>
  <si>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</si>
  <si>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</si>
  <si>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</si>
  <si>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</si>
  <si>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Woodlawn Lowe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</si>
  <si>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</si>
  <si>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</si>
  <si>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</si>
  <si>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</si>
  <si>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</si>
  <si>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</si>
  <si>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</si>
  <si>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</si>
  <si>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</si>
  <si>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</si>
  <si>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</si>
  <si>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</si>
  <si>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</si>
  <si>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</si>
  <si>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</si>
  <si>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</si>
  <si>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</si>
  <si>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</si>
  <si>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</si>
  <si>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</si>
  <si>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</si>
  <si>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</si>
  <si>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</si>
  <si>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</si>
  <si>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</si>
  <si>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</si>
  <si>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</si>
  <si>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</si>
  <si>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</si>
  <si>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</si>
  <si>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</si>
  <si>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</si>
  <si>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</si>
  <si>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</si>
  <si>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</si>
  <si>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</si>
  <si>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</si>
  <si>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</si>
  <si>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</si>
  <si>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</si>
  <si>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</si>
  <si>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</si>
  <si>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</si>
  <si>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</si>
  <si>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</si>
  <si>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</si>
  <si>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</si>
  <si>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</si>
  <si>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</si>
  <si>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</si>
  <si>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</si>
  <si>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</si>
  <si>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</si>
  <si>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</si>
  <si>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</si>
  <si>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</si>
  <si>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</si>
  <si>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</si>
  <si>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</si>
  <si>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</si>
  <si>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</si>
  <si>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</si>
  <si>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</si>
  <si>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</si>
  <si>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</si>
  <si>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</si>
  <si>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</si>
  <si>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</si>
  <si>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</si>
  <si>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</si>
  <si>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</si>
  <si>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</si>
  <si>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</si>
  <si>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</si>
  <si>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</si>
  <si>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</si>
  <si>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</si>
  <si>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</si>
  <si>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</si>
  <si>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</si>
  <si>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</si>
  <si>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</si>
  <si>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</si>
  <si>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</si>
  <si>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</si>
  <si>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</si>
  <si>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</si>
  <si>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</si>
  <si>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</si>
  <si>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</si>
  <si>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</si>
  <si>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</si>
  <si>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</si>
  <si>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</si>
  <si>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</si>
  <si>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</si>
  <si>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</si>
  <si>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</si>
  <si>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</si>
  <si>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</si>
  <si>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</si>
  <si>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</si>
  <si>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</si>
  <si>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</si>
  <si>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</si>
  <si>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</si>
  <si>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</si>
  <si>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</si>
  <si>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</si>
  <si>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</si>
  <si>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The Villa at Chevy Chase (formerly Arnet Pritchett Foundation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</si>
  <si>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</si>
  <si>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</si>
  <si>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</si>
  <si>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</si>
  <si>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</si>
  <si>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</si>
  <si>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</si>
  <si>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</si>
  <si>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</si>
  <si>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</si>
  <si>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</si>
  <si>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Baptist Health Madisonville (formerly Regional Medical Ctr of Hopkins Co.)</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</si>
  <si>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</si>
  <si>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</si>
  <si>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</si>
  <si>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</si>
  <si>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</si>
  <si>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</si>
  <si>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</si>
  <si>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The Legacy at The Willows</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</si>
  <si>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</si>
  <si>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</si>
  <si>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</si>
  <si>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</si>
  <si>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</si>
  <si>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</si>
  <si>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</si>
  <si>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</si>
  <si>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</si>
  <si>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</si>
  <si>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</si>
  <si>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</si>
  <si>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</si>
  <si>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</si>
  <si>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</si>
  <si>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</si>
  <si>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</si>
  <si>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</si>
  <si>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</si>
  <si>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Saint Joseph Hospital London</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</si>
  <si>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</si>
  <si>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</si>
  <si>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</si>
  <si>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</si>
  <si>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</si>
  <si>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</si>
  <si>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</si>
  <si>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</si>
  <si>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</si>
  <si>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</si>
  <si>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</si>
  <si>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</si>
  <si>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</si>
  <si>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</si>
  <si>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</si>
  <si>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</si>
  <si>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</si>
  <si>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Pinnacle Treatment Centers, KY-I, LLC (formerly Recovery Works Drug and Alcohol Rehabilitation Center)</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</si>
  <si>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</si>
  <si>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</si>
  <si>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</si>
  <si>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</si>
  <si>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</si>
  <si>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</si>
  <si>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</si>
  <si>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</si>
  <si>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</si>
  <si>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</si>
  <si>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</si>
  <si>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</si>
  <si>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</si>
  <si>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</si>
  <si>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</si>
  <si>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</si>
  <si>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</si>
  <si>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</si>
  <si>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</si>
  <si>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</si>
  <si>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</si>
  <si>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</si>
  <si>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</si>
  <si>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</si>
  <si>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</si>
  <si>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</si>
  <si>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</si>
  <si>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</si>
  <si>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</si>
  <si>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</si>
  <si>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</si>
  <si>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</si>
  <si>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</si>
  <si>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</si>
  <si>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</si>
  <si>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</si>
  <si>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</si>
  <si>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</si>
  <si>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</si>
  <si>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</si>
  <si>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</si>
  <si>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</si>
  <si>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</si>
  <si>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</si>
  <si>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</si>
  <si>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</si>
  <si>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</si>
  <si>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</si>
  <si>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</si>
  <si>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</si>
  <si>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</si>
  <si>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</si>
  <si>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</si>
  <si>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</si>
  <si>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</si>
  <si>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</si>
  <si>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</si>
  <si>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</si>
  <si>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</si>
  <si>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</si>
  <si>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</si>
  <si>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</si>
  <si>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</si>
  <si>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 xml:space="preserve">Daviess, Hancock, Henderson, Hopkins, McLean, Ohio, Union and Webster </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</si>
  <si>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</si>
  <si>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</si>
  <si>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</si>
  <si>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</si>
  <si>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</si>
  <si>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</si>
  <si>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</si>
  <si>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</si>
  <si>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</si>
  <si>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</si>
  <si>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</si>
  <si>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</si>
  <si>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</si>
  <si>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</si>
  <si>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</si>
  <si>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</si>
  <si>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</si>
  <si>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</si>
  <si>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</si>
  <si>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</si>
  <si>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</si>
  <si>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</si>
  <si>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</si>
  <si>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</si>
  <si>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</si>
  <si>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</si>
  <si>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Calloway and Marshall</t>
  </si>
  <si>
    <t>Henry, Oldham, Shelby and Trimble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</si>
  <si>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</si>
  <si>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</si>
  <si>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</si>
  <si>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</si>
  <si>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</si>
  <si>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</si>
  <si>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</si>
  <si>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</si>
  <si>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</si>
  <si>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</si>
  <si>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</si>
  <si>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</si>
  <si>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</si>
  <si>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</si>
  <si>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</si>
  <si>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</si>
  <si>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</si>
  <si>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</si>
  <si>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</si>
  <si>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</si>
  <si>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</si>
  <si>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</si>
  <si>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</si>
  <si>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Baptist Health Home Care (Madisonville) (formerly Regional Medical Center Home Health; formerly Regional Medical Center of Hopkins County HHA)</t>
  </si>
  <si>
    <t>Breckinridge Services (Morganfield)</t>
  </si>
  <si>
    <t>Cabell Huntington Hospital Home Health Agency (Huntington, WV)</t>
  </si>
  <si>
    <t>Caretenders (Owensboro)</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</si>
  <si>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</si>
  <si>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</si>
  <si>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</si>
  <si>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</si>
  <si>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</si>
  <si>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</si>
  <si>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</si>
  <si>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Innovative Senior Care HHA (Lexington) (formerly Richmond Place Home Health Agency)</t>
  </si>
  <si>
    <t>Green River District Home Health Agency (Owensboro)</t>
  </si>
  <si>
    <t>Harlan ARH HHA (Harlan)</t>
  </si>
  <si>
    <t>Hayswood Home Health Service (Maysville)</t>
  </si>
  <si>
    <t>Hazard ARH HHA (Hazard)</t>
  </si>
  <si>
    <t>Intrepid USA Healthcare Services (Somerset) (formerly Medshares Home Care of Lake Cumberland, Inc.)</t>
  </si>
  <si>
    <t>Adair, Barren, Breckinridge,  Casey, Clinton, Cumberland, Garrard, Green, Hardin, Hart, Jessamine, Johnson, Magoffin, Martin, Metcalfe, Meade, Mercer, Metcalfe, Pulaski, Russell, Taylor, Warren and Wayne</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</si>
  <si>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</si>
  <si>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</si>
  <si>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</si>
  <si>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</si>
  <si>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</si>
  <si>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</si>
  <si>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</si>
  <si>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</si>
  <si>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</si>
  <si>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</si>
  <si>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</si>
  <si>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</si>
  <si>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</si>
  <si>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</si>
  <si>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</si>
  <si>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Lourdes Homecare (Paducah)</t>
  </si>
  <si>
    <t>Marion Home Health Agency (Marion)</t>
  </si>
  <si>
    <t>Marshall County Hospital HHA (Benton</t>
  </si>
  <si>
    <t>Mary Breckinridge HHA (Hyden)</t>
  </si>
  <si>
    <t>McDowell Home Health Agency (Danville)</t>
  </si>
  <si>
    <t>Mepco Home Health Agency (Richmond)</t>
  </si>
  <si>
    <t>Methodist Hospital HomeCare (Henderson) (formerly Methodist Hospital Home Health Agency)</t>
  </si>
  <si>
    <t>Henderson, Union and Webster</t>
  </si>
  <si>
    <t>Middlesboro ARH Home Health Agency (Middlesboro)</t>
  </si>
  <si>
    <t>Morgan County ARH HHA (West Liberty)</t>
  </si>
  <si>
    <t>North Central District HHA (Shelbyville)</t>
  </si>
  <si>
    <t>OMHS Home Care Services (Owensboro) (formerly Home Care Services)</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</si>
  <si>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</si>
  <si>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</si>
  <si>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</si>
  <si>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</si>
  <si>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</si>
  <si>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</si>
  <si>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</si>
  <si>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</si>
  <si>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</si>
  <si>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</si>
  <si>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Suncrest Home Health (Cadiz)  (formerly Trigg County Home Health, Inc.)</t>
  </si>
  <si>
    <t>St. Elizabeth - ANC Home (Florence) (formerly American Nursing Care #2 and St Elizabeth HHA)</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</si>
  <si>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</si>
  <si>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</si>
  <si>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</si>
  <si>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</si>
  <si>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</si>
  <si>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</si>
  <si>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</si>
  <si>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</si>
  <si>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</si>
  <si>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Baptist Health Home Care Louisville (formerly Baptist Hospital East Home Health Agency)</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</si>
  <si>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</si>
  <si>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</si>
  <si>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</si>
  <si>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</si>
  <si>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Suncrest Home Health (formerly Trigg County Home Health, Inc.)</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</si>
  <si>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</si>
  <si>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</si>
  <si>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</si>
  <si>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</si>
  <si>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</si>
  <si>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</si>
  <si>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</si>
  <si>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</si>
  <si>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</si>
  <si>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</si>
  <si>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</si>
  <si>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</si>
  <si>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</si>
  <si>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</si>
  <si>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</si>
  <si>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</si>
  <si>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</si>
  <si>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</si>
  <si>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</si>
  <si>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</si>
  <si>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</si>
  <si>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</si>
  <si>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</si>
  <si>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</si>
  <si>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</si>
  <si>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North Central District Home Health Agency (Shelbyville)</t>
  </si>
  <si>
    <t>Personal Touch Home Care of Ky, Inc. (Ft. Thomas) (formerly Rural Home Health Services, Nurses Calling and Mary Jane Nursing Registry - combined)</t>
  </si>
  <si>
    <t>Pikeville Medical Center Home Health Agency (formerly Pikeville Methodist Hospital Home Health) (Acquired Floyd County Health Department HHA - Floyd; and Jenkins Community Hospital HHA - Letcher County)</t>
  </si>
  <si>
    <t>Saint Joseph Jessamine RJ Corman Ambulatory Care Clinic</t>
  </si>
  <si>
    <t>Livingston Hospital and Healthcare Services, Inc.</t>
  </si>
  <si>
    <t>Allen, Butler, Edmonson, Monroe, Simpson and Warren</t>
  </si>
  <si>
    <t>ST ELIZABETH MEDICAL CENTER HOSPICE &amp; PALLIATIVE CARE ( formerly Hospice Care of St. Elizabeth Healthcare; formerly St. Elizabeth Home Health Hospice)</t>
  </si>
  <si>
    <t>TJ SAMSON COMMUNITY HOSPITAL HOME CARE PROGRAM HOSPICE (formerly TJ Samson Community Hospital Hospice)</t>
  </si>
  <si>
    <t>BAPTIST HEALTH HOSPICE (formerly GREEN RIVER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</si>
  <si>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</si>
  <si>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</si>
  <si>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</si>
  <si>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</si>
  <si>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</si>
  <si>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</si>
  <si>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</si>
  <si>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</si>
  <si>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</si>
  <si>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</si>
  <si>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</si>
  <si>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</si>
  <si>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</si>
  <si>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</si>
  <si>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</si>
  <si>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</si>
  <si>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</si>
  <si>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</si>
  <si>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</si>
  <si>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</si>
  <si>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</si>
  <si>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</si>
  <si>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</si>
  <si>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</si>
  <si>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</si>
  <si>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</si>
  <si>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</si>
  <si>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</si>
  <si>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</si>
  <si>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Ballard, Caldwell, Carlisle, Christian, Crittenden, Fulton, Graves, Hickkman, Marshall, McCracken,</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</si>
  <si>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</si>
  <si>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</si>
  <si>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</si>
  <si>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</si>
  <si>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</si>
  <si>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</si>
  <si>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</si>
  <si>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</si>
  <si>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</si>
  <si>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</si>
  <si>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Bath, Carter, Elliott, Fleming, Lewis, Menifee, Mongtomgery, Rowan</t>
  </si>
  <si>
    <t>St. Elizabeth Medical Center-Carol Ann and Ralph V. Haile, Jr./US Bank Foundation Hospice Center</t>
  </si>
  <si>
    <t>Boone, Campbell, Carroll, Gallatin, Grant, Kenton, Owen</t>
  </si>
  <si>
    <t>The Care Center at Kenton Pointe</t>
  </si>
  <si>
    <t>T. J. Sampson Community Hospice Home Care Program Hospice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</si>
  <si>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</si>
  <si>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</si>
  <si>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</si>
  <si>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</si>
  <si>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</si>
  <si>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</si>
  <si>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</si>
  <si>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</si>
  <si>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</si>
  <si>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</si>
  <si>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</si>
  <si>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</si>
  <si>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</si>
  <si>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</si>
  <si>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</si>
  <si>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</si>
  <si>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</si>
  <si>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</si>
  <si>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</si>
  <si>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</si>
  <si>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</si>
  <si>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</si>
  <si>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</si>
  <si>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</si>
  <si>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</si>
  <si>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</si>
  <si>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</si>
  <si>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</si>
  <si>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</si>
  <si>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</si>
  <si>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</si>
  <si>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</si>
  <si>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</si>
  <si>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</si>
  <si>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</si>
  <si>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</si>
  <si>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</si>
  <si>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</si>
  <si>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</si>
  <si>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</si>
  <si>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</si>
  <si>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</si>
  <si>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</si>
  <si>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</si>
  <si>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</si>
  <si>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</si>
  <si>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</si>
  <si>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</si>
  <si>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</si>
  <si>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</si>
  <si>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</si>
  <si>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</si>
  <si>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</si>
  <si>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</si>
  <si>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</si>
  <si>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</si>
  <si>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</si>
  <si>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</si>
  <si>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</si>
  <si>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</si>
  <si>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</si>
  <si>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</si>
  <si>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</si>
  <si>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</si>
  <si>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</si>
  <si>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</si>
  <si>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</si>
  <si>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</si>
  <si>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</si>
  <si>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</si>
  <si>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Saint Joseph Home Care (formerly Saint Joseph - ANC Home Care Services, LLC (Lexington) (merged with American Nursing Care in 2008)</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</si>
  <si>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</si>
  <si>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</si>
  <si>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</si>
  <si>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</si>
  <si>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</si>
  <si>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</si>
  <si>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</si>
  <si>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</si>
  <si>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</si>
  <si>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</si>
  <si>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</si>
  <si>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</si>
  <si>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</si>
  <si>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</si>
  <si>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</si>
  <si>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</si>
  <si>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Deaconess - Lifeline Home Health (formerly Deaconess HomeCare (Lexington); formerly OptionCare; formerly Medshares)</t>
  </si>
  <si>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</si>
  <si>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</si>
  <si>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</si>
  <si>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</si>
  <si>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</si>
  <si>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</si>
  <si>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</si>
  <si>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</si>
  <si>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</si>
  <si>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</si>
  <si>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</si>
  <si>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</si>
  <si>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Maxim Healthcare Services, Inc. (Limited to patients age 21 and under, with the sole exception being the authority to continue to provide services to any patient it is serving at the time of that patient's 22nd birthday for so long as it continuously provides in-home health services to said patient)</t>
  </si>
  <si>
    <t>Open MRI, LLC dba High Field &amp; Open MRI (Dixie Highway)</t>
  </si>
  <si>
    <t>Open MRI, LLC dba High Field &amp; Open MRI (Shelbyville Road)</t>
  </si>
  <si>
    <t>Solus Diagnostic Imaging</t>
  </si>
  <si>
    <t>Rosedale Rest Home</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</si>
  <si>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</si>
  <si>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</si>
  <si>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</si>
  <si>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</si>
  <si>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</si>
  <si>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</si>
  <si>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Bullitt, Carroll, Fayette, Gallatin, Garrard, Hardin, Jefferson, Jessamine, Madison, Oldham and Scott.  Limited to patients ages 0-14 and perinatal services in Henry, Oldham, Shelby and Spencer.  Limited to Home Infusion IV in Breckinridge and Oldham counties</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</si>
  <si>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</si>
  <si>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</si>
  <si>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</si>
  <si>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</si>
  <si>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</si>
  <si>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</si>
  <si>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</si>
  <si>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</si>
  <si>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</si>
  <si>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</si>
  <si>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</si>
  <si>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VNA Health at Home (formerly VNA Nazareth Home Care; formerly Caritas Home Health)</t>
  </si>
  <si>
    <t>VNA Health at Home (formelry VNA Nazareth Home Care; formerly Caritas Home Health)</t>
  </si>
  <si>
    <t>VNA Health at Home (formerly VNA Nazareth Home Care;formerly Caritas Home Health)</t>
  </si>
  <si>
    <t>VNA Health at Home (formerly VNA Health at Home; formerly VNA Nazareth Home Care; formerly Caritas Home Health)</t>
  </si>
  <si>
    <t>VNA Health at Home (formerly VNA Nazareth Home Care)</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</si>
  <si>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</si>
  <si>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</si>
  <si>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</si>
  <si>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</si>
  <si>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</si>
  <si>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</si>
  <si>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</si>
  <si>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</si>
  <si>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</si>
  <si>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</si>
  <si>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</si>
  <si>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</si>
  <si>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Colorectal Surgical &amp; Gastroenterology Associates, PSC</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</si>
  <si>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</si>
  <si>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</si>
  <si>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</si>
  <si>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Deaconess VNA Plus, LLC (formerly Visiting Nurse Association of Southwestern Indiana)</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</si>
  <si>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</si>
  <si>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</si>
  <si>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</si>
  <si>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</si>
  <si>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</si>
  <si>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</si>
  <si>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</si>
  <si>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</si>
  <si>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</si>
  <si>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</si>
  <si>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</si>
  <si>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</si>
  <si>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</si>
  <si>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</si>
  <si>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</si>
  <si>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</si>
  <si>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</si>
  <si>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</si>
  <si>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</si>
  <si>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</si>
  <si>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</si>
  <si>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</si>
  <si>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</si>
  <si>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</si>
  <si>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</si>
  <si>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</si>
  <si>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</si>
  <si>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</si>
  <si>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</si>
  <si>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</si>
  <si>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</si>
  <si>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</si>
  <si>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</si>
  <si>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</si>
  <si>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</si>
  <si>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</si>
  <si>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</si>
  <si>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</si>
  <si>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</si>
  <si>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</si>
  <si>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</si>
  <si>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</si>
  <si>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</si>
  <si>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</si>
  <si>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</si>
  <si>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</si>
  <si>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</si>
  <si>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</si>
  <si>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KENTUCKY ENERGY WORKERS HEALTHCARE LLC (limited to paitnes entitled to health benefits under the Energy Employees Occupational Illness Compensation Act and the Radiation Exposure Compensation Act)</t>
  </si>
  <si>
    <t>Legacy Reserve at Fritz Farm</t>
  </si>
  <si>
    <t>Commonwealth Cancer Center</t>
  </si>
  <si>
    <t>Jennie Stuart Ambulatory Surgery Campus (formerly Western Kentucky Ambulatory Surgery Center; formerly Jennie Stuart Ambulatory Surgery Center)</t>
  </si>
  <si>
    <t>300134A</t>
  </si>
  <si>
    <t>300045A</t>
  </si>
  <si>
    <t>300163A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</si>
  <si>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</si>
  <si>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</si>
  <si>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</si>
  <si>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</si>
  <si>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</si>
  <si>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</si>
  <si>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</si>
  <si>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Baptist Health Hospice (formerly Green River Hospice)</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</si>
  <si>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</si>
  <si>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</si>
  <si>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</si>
  <si>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</si>
  <si>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</si>
  <si>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</si>
  <si>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</si>
  <si>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</si>
  <si>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</si>
  <si>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</si>
  <si>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</si>
  <si>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</si>
  <si>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</si>
  <si>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</si>
  <si>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</si>
  <si>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</si>
  <si>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</si>
  <si>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</si>
  <si>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</si>
  <si>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</si>
  <si>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Merrill &amp; Savage Private Nursing Service, LLC</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</si>
  <si>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</si>
  <si>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</si>
  <si>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</si>
  <si>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</si>
  <si>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</si>
  <si>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</si>
  <si>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</si>
  <si>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Saint Joseph Mount Sterling (formerly Mary Chiles Hospital)</t>
  </si>
  <si>
    <t xml:space="preserve">Park Louisville (formerly Arden Courts of Louisville; formerly Arden Courts Manorcare Health Services Louisville) </t>
  </si>
  <si>
    <t>Ivy Knoll (formerly Baptist Towers)</t>
  </si>
  <si>
    <t>Kentucky Energy Workers Healthcare, LLC (McCracken County)</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</si>
  <si>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</si>
  <si>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</si>
  <si>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</si>
  <si>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</si>
  <si>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Breckinridge Services</t>
  </si>
  <si>
    <t>Kindred at Home (formerly Gentiva Health Services (Louisville) (formerly Olsten Health Services)</t>
  </si>
  <si>
    <t>Barbourville ARH Hospital</t>
  </si>
  <si>
    <t>Option Care (formerly Walgreens Infusion Services (limited to home infusion IV therapy services)</t>
  </si>
  <si>
    <t xml:space="preserve">Option Care (formerly Walgreens Infusion Services (formerly Walgreens - Optioncare, Inc. (formerly Integrity Healthcare Services) </t>
  </si>
  <si>
    <t>Option Care (formerly Walgreens Infusion Services (formerly Walgreens - Optioncare, Inc. (formerly Integrity Healthcare Services HHA (Limited to patients ages 0-14 and perinatal services)</t>
  </si>
  <si>
    <r>
      <t xml:space="preserve">Saint Joseph Home Care (formerly Saint Joseph - ANC Home Care Services, LLC (Lexington) (merged with American Nursing Care in 2008) </t>
    </r>
    <r>
      <rPr>
        <b/>
        <sz val="10"/>
        <color indexed="8"/>
        <rFont val="Arial"/>
        <family val="2"/>
      </rPr>
      <t>licensed to serve one patient</t>
    </r>
  </si>
  <si>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</si>
  <si>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</si>
  <si>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</si>
  <si>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Daybreak</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</si>
  <si>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</si>
  <si>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</si>
  <si>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</si>
  <si>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</si>
  <si>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</si>
  <si>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</si>
  <si>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Hospice of the Bluegrass, Inc. dba Bluegrass Care Nagivators dba Bluegrass Hospice Care  (merged with Hospice of Northern Kentucky)</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</si>
  <si>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</si>
  <si>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</si>
  <si>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</si>
  <si>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</si>
  <si>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</si>
  <si>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</si>
  <si>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</si>
  <si>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</si>
  <si>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</si>
  <si>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</si>
  <si>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</si>
  <si>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</si>
  <si>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</si>
  <si>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</si>
  <si>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</si>
  <si>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</si>
  <si>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</si>
  <si>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</si>
  <si>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</si>
  <si>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</si>
  <si>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</si>
  <si>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</si>
  <si>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</si>
  <si>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</si>
  <si>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</si>
  <si>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Residential Hospice</t>
  </si>
  <si>
    <t>Adult Day Health Care Program</t>
  </si>
  <si>
    <t>Cardiac Catheterization</t>
  </si>
  <si>
    <t>Option Care (Milford, Ohio) (formerly Walgreens Infusion Services; formerly Medshares Home Health of Northern Kentucky)</t>
  </si>
  <si>
    <t>Barbara Bowers MD (limited to ophthalmological procedures only to patients not requiring general anesthesia)</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</si>
  <si>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</si>
  <si>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</si>
  <si>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</si>
  <si>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</si>
  <si>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</si>
  <si>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</si>
  <si>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</si>
  <si>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</si>
  <si>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</si>
  <si>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St. Elizabeth Medical Center North (58 CD and 8 psych to be transferred to N. Ky. Behavioral Hospital; 37 acute care beds to be transferred to St. Elizabeth Edgewood.  The new totals are included in the Inventory but the transfers have not been completed)</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</si>
  <si>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</si>
  <si>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</si>
  <si>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</si>
  <si>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</si>
  <si>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Kentucky Energy Workers Healthcare, LLC limited to patients entitled to health benefits under the Energy Employees Occupational Illness Compensatin Act and the Radiation Exposure Compensation Act</t>
  </si>
  <si>
    <t>Lifeline Home Healthcare of Fulton</t>
  </si>
  <si>
    <t>Option Care (formerly Walgreens Infusion Services (formerly Walgreens - Optioncare, Inc. (formerly Integrity Healthcare Services HHA (Limited to home infusion IV)</t>
  </si>
  <si>
    <t>The Medical Center Home Care Progarm (formerly The Medical Center at Bowling Green Home Care)</t>
  </si>
  <si>
    <t>Walgreens Infusion Services (formerly Option Care (Milford, Ohio) (formerly Walgreens Infusion Services; formerly Medshares Home Health of Northern Kentucky)</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</si>
  <si>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</si>
  <si>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</si>
  <si>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</si>
  <si>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</si>
  <si>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</si>
  <si>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</si>
  <si>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Lawrence County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</si>
  <si>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</si>
  <si>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</si>
  <si>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</si>
  <si>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</si>
  <si>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</si>
  <si>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</si>
  <si>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</si>
  <si>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</si>
  <si>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</si>
  <si>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</si>
  <si>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</si>
  <si>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</si>
  <si>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</si>
  <si>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</si>
  <si>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</si>
  <si>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</si>
  <si>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</si>
  <si>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</si>
  <si>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</si>
  <si>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</si>
  <si>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</si>
  <si>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</si>
  <si>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</si>
  <si>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</si>
  <si>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</si>
  <si>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</si>
  <si>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</si>
  <si>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</si>
  <si>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</si>
  <si>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</si>
  <si>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</si>
  <si>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</si>
  <si>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</si>
  <si>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Spring Creek Health Care (formerly West View Nursing Home)</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</si>
  <si>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</si>
  <si>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</si>
  <si>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</si>
  <si>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</si>
  <si>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</si>
  <si>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</si>
  <si>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</si>
  <si>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</si>
  <si>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</si>
  <si>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</si>
  <si>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</si>
  <si>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</si>
  <si>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</si>
  <si>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</si>
  <si>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</si>
  <si>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</si>
  <si>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</si>
  <si>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</si>
  <si>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</si>
  <si>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</si>
  <si>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</si>
  <si>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</si>
  <si>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</si>
  <si>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</si>
  <si>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</si>
  <si>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</si>
  <si>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</si>
  <si>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</si>
  <si>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</si>
  <si>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 xml:space="preserve">Brookdale Richmond Place SNF (formerly Hamburg Healthcare Center (formerly Darby Square)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</si>
  <si>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</si>
  <si>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</si>
  <si>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</si>
  <si>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</si>
  <si>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</si>
  <si>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</si>
  <si>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</si>
  <si>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</si>
  <si>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</si>
  <si>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</si>
  <si>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</si>
  <si>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</si>
  <si>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</si>
  <si>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</si>
  <si>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</si>
  <si>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</si>
  <si>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</si>
  <si>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</si>
  <si>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</si>
  <si>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</si>
  <si>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</si>
  <si>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</si>
  <si>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</si>
  <si>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</si>
  <si>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</si>
  <si>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</si>
  <si>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</si>
  <si>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</si>
  <si>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</si>
  <si>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</si>
  <si>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</si>
  <si>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</si>
  <si>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</si>
  <si>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</si>
  <si>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</si>
  <si>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</si>
  <si>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</si>
  <si>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</si>
  <si>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</si>
  <si>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</si>
  <si>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</si>
  <si>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</si>
  <si>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</si>
  <si>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</si>
  <si>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</si>
  <si>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</si>
  <si>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</si>
  <si>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</si>
  <si>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</si>
  <si>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</si>
  <si>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</si>
  <si>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</si>
  <si>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</si>
  <si>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</si>
  <si>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</si>
  <si>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</si>
  <si>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</si>
  <si>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</si>
  <si>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</si>
  <si>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</si>
  <si>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</si>
  <si>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</si>
  <si>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</si>
  <si>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</si>
  <si>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</si>
  <si>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</si>
  <si>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</si>
  <si>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</si>
  <si>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</si>
  <si>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</si>
  <si>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</si>
  <si>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</si>
  <si>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</si>
  <si>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</si>
  <si>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</si>
  <si>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</si>
  <si>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</si>
  <si>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</si>
  <si>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</si>
  <si>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</si>
  <si>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</si>
  <si>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</si>
  <si>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</si>
  <si>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</si>
  <si>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</si>
  <si>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</si>
  <si>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</si>
  <si>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</si>
  <si>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</si>
  <si>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</si>
  <si>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</si>
  <si>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</si>
  <si>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</si>
  <si>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</si>
  <si>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</si>
  <si>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</si>
  <si>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</si>
  <si>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</si>
  <si>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</si>
  <si>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</si>
  <si>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</si>
  <si>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</si>
  <si>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</si>
  <si>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</si>
  <si>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</si>
  <si>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</si>
  <si>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</si>
  <si>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</si>
  <si>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</si>
  <si>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</si>
  <si>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</si>
  <si>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</si>
  <si>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</si>
  <si>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</si>
  <si>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</si>
  <si>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</si>
  <si>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</si>
  <si>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</si>
  <si>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</si>
  <si>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</si>
  <si>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</si>
  <si>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</si>
  <si>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</si>
  <si>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</si>
  <si>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</si>
  <si>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</si>
  <si>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</si>
  <si>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</si>
  <si>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</si>
  <si>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</si>
  <si>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</si>
  <si>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</si>
  <si>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</si>
  <si>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</si>
  <si>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</si>
  <si>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</si>
  <si>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</si>
  <si>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</si>
  <si>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</si>
  <si>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</si>
  <si>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</si>
  <si>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</si>
  <si>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</si>
  <si>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</si>
  <si>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</si>
  <si>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</si>
  <si>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</si>
  <si>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</si>
  <si>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</si>
  <si>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</si>
  <si>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</si>
  <si>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</si>
  <si>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</si>
  <si>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</si>
  <si>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</si>
  <si>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</si>
  <si>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</si>
  <si>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</si>
  <si>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</si>
  <si>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</si>
  <si>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</si>
  <si>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</si>
  <si>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</si>
  <si>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</si>
  <si>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</si>
  <si>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</si>
  <si>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</si>
  <si>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</si>
  <si>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</si>
  <si>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</si>
  <si>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</si>
  <si>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</si>
  <si>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</si>
  <si>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</si>
  <si>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</si>
  <si>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</si>
  <si>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</si>
  <si>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</si>
  <si>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</si>
  <si>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</si>
  <si>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</si>
  <si>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</si>
  <si>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</si>
  <si>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</si>
  <si>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</si>
  <si>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</si>
  <si>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</si>
  <si>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</si>
  <si>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</si>
  <si>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</si>
  <si>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</si>
  <si>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</si>
  <si>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</si>
  <si>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</si>
  <si>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</si>
  <si>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</si>
  <si>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</si>
  <si>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</si>
  <si>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</si>
  <si>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</si>
  <si>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</si>
  <si>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</si>
  <si>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</si>
  <si>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</si>
  <si>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</si>
  <si>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</si>
  <si>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</si>
  <si>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</si>
  <si>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</si>
  <si>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</si>
  <si>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</si>
  <si>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</si>
  <si>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</si>
  <si>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100017PC</t>
  </si>
  <si>
    <t>Hilltop Manor Residential Care Facility (formerly Hilltop Lodge)</t>
  </si>
  <si>
    <t>100021PC</t>
  </si>
  <si>
    <t>100024</t>
  </si>
  <si>
    <t>100030PC</t>
  </si>
  <si>
    <t>100155PC</t>
  </si>
  <si>
    <t>100033PC</t>
  </si>
  <si>
    <t>100032PC</t>
  </si>
  <si>
    <t>100044PC</t>
  </si>
  <si>
    <t>100050PC</t>
  </si>
  <si>
    <t>100052PC</t>
  </si>
  <si>
    <t>100432PC</t>
  </si>
  <si>
    <t>100064PC</t>
  </si>
  <si>
    <t>100071PC</t>
  </si>
  <si>
    <t xml:space="preserve">Clinton County Care &amp; Rehabilitation Center (formelry Clinton County Health Care Center; formerly Twin Lakes Nursing Home) </t>
  </si>
  <si>
    <t>100079</t>
  </si>
  <si>
    <t>100084PC</t>
  </si>
  <si>
    <t>100096PC</t>
  </si>
  <si>
    <t>100095PC</t>
  </si>
  <si>
    <t>100553PC</t>
  </si>
  <si>
    <t>100653PC</t>
  </si>
  <si>
    <t>100873PC</t>
  </si>
  <si>
    <t>100469PC</t>
  </si>
  <si>
    <t>100274PC</t>
  </si>
  <si>
    <t>100140PC</t>
  </si>
  <si>
    <t>100145PC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</si>
  <si>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</si>
  <si>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</si>
  <si>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</si>
  <si>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</si>
  <si>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</si>
  <si>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</si>
  <si>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</si>
  <si>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</si>
  <si>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</si>
  <si>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</si>
  <si>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</si>
  <si>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</si>
  <si>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</si>
  <si>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</si>
  <si>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</si>
  <si>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</si>
  <si>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</si>
  <si>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</si>
  <si>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</si>
  <si>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</si>
  <si>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</si>
  <si>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</si>
  <si>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</si>
  <si>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</si>
  <si>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100369PC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</si>
  <si>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</si>
  <si>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</si>
  <si>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</si>
  <si>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</si>
  <si>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</si>
  <si>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</si>
  <si>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</si>
  <si>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</si>
  <si>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</si>
  <si>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</si>
  <si>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</si>
  <si>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</si>
  <si>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</si>
  <si>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</si>
  <si>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</si>
  <si>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</si>
  <si>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</si>
  <si>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</si>
  <si>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</si>
  <si>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</si>
  <si>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</si>
  <si>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</si>
  <si>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</si>
  <si>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</si>
  <si>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</si>
  <si>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</si>
  <si>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</si>
  <si>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</si>
  <si>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</si>
  <si>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</si>
  <si>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The Polo Club Senior Living</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</si>
  <si>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</si>
  <si>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</si>
  <si>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Kentucky In-Home Partner-I, LLC (formerly Home Health Plus of Kentucky; formerly Kentucky In-Home Partner-I, LLC; formerly Home Health Plus, Inc. (Murray)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</si>
  <si>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</si>
  <si>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</si>
  <si>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</si>
  <si>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</si>
  <si>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</si>
  <si>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</si>
  <si>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KentuckyOne-VNA Health at Home (formerly Tri-County Hospice)</t>
  </si>
  <si>
    <t>Clay, Knox, Laurel and Whitley</t>
  </si>
  <si>
    <t>KENTUCKYONE-VNA HEALTH AT HOME (formerly Tri-County Hospice)</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</si>
  <si>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</si>
  <si>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</si>
  <si>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</si>
  <si>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</si>
  <si>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</si>
  <si>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</si>
  <si>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</si>
  <si>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</si>
  <si>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</si>
  <si>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</si>
  <si>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</si>
  <si>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</si>
  <si>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</si>
  <si>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</si>
  <si>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</si>
  <si>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</si>
  <si>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</si>
  <si>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</si>
  <si>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</si>
  <si>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</si>
  <si>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</si>
  <si>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</si>
  <si>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</si>
  <si>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</si>
  <si>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</si>
  <si>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</si>
  <si>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</si>
  <si>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</si>
  <si>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</si>
  <si>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Fern Terrace Lodge of Murray, LLC</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</si>
  <si>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</si>
  <si>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</si>
  <si>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</si>
  <si>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</si>
  <si>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</si>
  <si>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</si>
  <si>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</si>
  <si>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</si>
  <si>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 xml:space="preserve">St. Elizabeth Medical Center Hospice &amp; Palliative Care (formerly St. Elizabeth Home Health/Hospice) </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</si>
  <si>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</si>
  <si>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</si>
  <si>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</si>
  <si>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</si>
  <si>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</si>
  <si>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</si>
  <si>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</si>
  <si>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</si>
  <si>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</si>
  <si>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</si>
  <si>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</si>
  <si>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</si>
  <si>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</si>
  <si>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</si>
  <si>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</si>
  <si>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</si>
  <si>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</si>
  <si>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</si>
  <si>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</si>
  <si>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</si>
  <si>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St. Elizabeth - ANC Home Care (alleviate emergency to serve one patient 05/09)</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</si>
  <si>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</si>
  <si>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</si>
  <si>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</si>
  <si>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</si>
  <si>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</si>
  <si>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</si>
  <si>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</si>
  <si>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</si>
  <si>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</si>
  <si>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</si>
  <si>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</si>
  <si>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</si>
  <si>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</si>
  <si>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</si>
  <si>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</si>
  <si>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</si>
  <si>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</si>
  <si>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</si>
  <si>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</si>
  <si>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</si>
  <si>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</si>
  <si>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</si>
  <si>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Owensboro Health Home Care</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</si>
  <si>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</si>
  <si>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</si>
  <si>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</si>
  <si>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</si>
  <si>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</si>
  <si>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</si>
  <si>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</si>
  <si>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</si>
  <si>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</si>
  <si>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</si>
  <si>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</si>
  <si>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</si>
  <si>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</si>
  <si>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</si>
  <si>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</si>
  <si>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</si>
  <si>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</si>
  <si>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Cumberland Adult Day Health Care Center</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</si>
  <si>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</si>
  <si>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</si>
  <si>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</si>
  <si>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</si>
  <si>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</si>
  <si>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</si>
  <si>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</si>
  <si>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</si>
  <si>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</si>
  <si>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</si>
  <si>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</si>
  <si>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</si>
  <si>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</si>
  <si>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</si>
  <si>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</si>
  <si>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</si>
  <si>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</si>
  <si>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</si>
  <si>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</si>
  <si>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</si>
  <si>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</si>
  <si>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</si>
  <si>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</si>
  <si>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</si>
  <si>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</si>
  <si>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</si>
  <si>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</si>
  <si>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</si>
  <si>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Bullitt, Fayette, Franklin, Hardin, Jefferson, Oldham, Shelby and Spencer counties</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</si>
  <si>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</si>
  <si>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</si>
  <si>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</si>
  <si>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</si>
  <si>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</si>
  <si>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</si>
  <si>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</si>
  <si>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</si>
  <si>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</si>
  <si>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</si>
  <si>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</si>
  <si>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</si>
  <si>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</si>
  <si>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</si>
  <si>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</si>
  <si>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</si>
  <si>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</si>
  <si>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</si>
  <si>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</si>
  <si>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</si>
  <si>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</si>
  <si>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</si>
  <si>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Pineville Community Health Center, Inc. Home Health (formerly Pineville Community Hospital HHA)</t>
  </si>
  <si>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</si>
  <si>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</si>
  <si>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</si>
  <si>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</si>
  <si>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</si>
  <si>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</si>
  <si>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Intrathecal Care Solutions, LLC dba Advanced Nursing Solutions</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</si>
  <si>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</si>
  <si>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</si>
  <si>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</si>
  <si>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</si>
  <si>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</si>
  <si>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</si>
  <si>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</si>
  <si>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</si>
  <si>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</si>
  <si>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Mayfield Health and Rehabilitation (formerly Concordia Healthcare Center - Heritage Manor; formerly Heritage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</si>
  <si>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</si>
  <si>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</si>
  <si>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</si>
  <si>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</si>
  <si>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</si>
  <si>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</si>
  <si>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</si>
  <si>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</si>
  <si>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</si>
  <si>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</si>
  <si>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</si>
  <si>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</si>
  <si>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</si>
  <si>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</si>
  <si>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</si>
  <si>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</si>
  <si>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</si>
  <si>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</si>
  <si>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</si>
  <si>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</si>
  <si>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t>*206</t>
  </si>
  <si>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</si>
  <si>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</si>
  <si>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</si>
  <si>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</si>
  <si>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</si>
  <si>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</si>
  <si>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</si>
  <si>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</si>
  <si>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</si>
  <si>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</si>
  <si>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r>
      <t xml:space="preserve">The Willows at Harrodsburg (formerly The James B Haggin Memorial Hospital NF unit)   </t>
    </r>
    <r>
      <rPr>
        <sz val="10"/>
        <color indexed="10"/>
        <rFont val="Arial"/>
        <family val="2"/>
      </rPr>
      <t xml:space="preserve">*Alleviation of emergency circumstances due to COVID 19 emergency through the conversion of one (1) nursing home bed to a nursing facility bed effective 4/16/20.                               *Second alleviation of emergency circumstances due to COVID 19 emergency through the conversion of five (5) nursing home beds to a nursing facility bed effective 6/23/20.  Temporary bed complement 40 NF, 36 PC and 3 NH beds                                    </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</si>
  <si>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</si>
  <si>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</si>
  <si>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</si>
  <si>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</si>
  <si>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*101</t>
  </si>
  <si>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</si>
  <si>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</si>
  <si>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</si>
  <si>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</si>
  <si>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</si>
  <si>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*3</t>
  </si>
  <si>
    <t>*40</t>
  </si>
  <si>
    <t>*36</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</si>
  <si>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</si>
  <si>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</si>
  <si>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</si>
  <si>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</si>
  <si>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</si>
  <si>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</si>
  <si>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</si>
  <si>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</si>
  <si>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</si>
  <si>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</si>
  <si>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</si>
  <si>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</si>
  <si>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</si>
  <si>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</si>
  <si>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</si>
  <si>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</si>
  <si>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</si>
  <si>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</si>
  <si>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</si>
  <si>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</si>
  <si>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</si>
  <si>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</si>
  <si>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*393</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</si>
  <si>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</si>
  <si>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</si>
  <si>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</si>
  <si>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</si>
  <si>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</si>
  <si>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</si>
  <si>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</si>
  <si>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</si>
  <si>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</si>
  <si>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*70</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</si>
  <si>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</si>
  <si>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</si>
  <si>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</si>
  <si>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r>
      <t xml:space="preserve">Loretto Motherhouse Infirmary </t>
    </r>
    <r>
      <rPr>
        <sz val="10"/>
        <color indexed="10"/>
        <rFont val="Arial"/>
        <family val="2"/>
      </rPr>
      <t>*Alleviation of emergency circumstances due to COVID 19 emergency through the temporary conversion of 14 PC beds to 14 NF beds. Temporary bed complement 70 NF and 16 PC beds effective 11/18/20</t>
    </r>
  </si>
  <si>
    <t>*16</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</si>
  <si>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</si>
  <si>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</si>
  <si>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</si>
  <si>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</si>
  <si>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*181</t>
  </si>
  <si>
    <r>
      <t xml:space="preserve">Hillcreek Rehab and Care, LLC (formerly Hillcreek Rehabilitation and Care; formerly Golden LivingCenter - Hillcreek; formerly Hillcreek Manor Rehabilitation &amp; Nursing Center) </t>
    </r>
    <r>
      <rPr>
        <sz val="10"/>
        <color indexed="10"/>
        <rFont val="Arial"/>
        <family val="2"/>
      </rPr>
      <t xml:space="preserve"> *Alleviation of emergency circumstances due to the COVID-19 emergency through the temporary addition of up to 9 NF beds effective 11/18/2020. Temporary bed complement: up to 181 NF beds</t>
    </r>
  </si>
  <si>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</si>
  <si>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</si>
  <si>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</si>
  <si>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</si>
  <si>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</si>
  <si>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</si>
  <si>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</si>
  <si>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</si>
  <si>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</si>
  <si>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</si>
  <si>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</si>
  <si>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</si>
  <si>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</si>
  <si>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</si>
  <si>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</si>
  <si>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</si>
  <si>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</si>
  <si>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</si>
  <si>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</si>
  <si>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</si>
  <si>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</si>
  <si>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</si>
  <si>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</si>
  <si>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</si>
  <si>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Countryside Center for Rehab and Nursing (formerly Countryside Care and Rehabilitation Center; formerly Countryside Health Care Rehab and Nursing Center)</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</si>
  <si>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</si>
  <si>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</si>
  <si>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</si>
  <si>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</si>
  <si>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</si>
  <si>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r>
      <t>Metcalfe Health Care Center (formerly Metcalfe County Nursing Home)</t>
    </r>
    <r>
      <rPr>
        <sz val="10"/>
        <color indexed="10"/>
        <rFont val="Arial"/>
        <family val="2"/>
      </rPr>
      <t xml:space="preserve">  </t>
    </r>
  </si>
  <si>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</si>
  <si>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</si>
  <si>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</si>
  <si>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</si>
  <si>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</si>
  <si>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</si>
  <si>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</si>
  <si>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</si>
  <si>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</si>
  <si>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</si>
  <si>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</si>
  <si>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St. Elizabeth Home Care (formerly St. Elizabeth - ANC Home (Florence); formerly American Nursing Care and St Elizabeth HHA which were consolidated in 2008 and license #150016 was not renewed)</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</si>
  <si>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</si>
  <si>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</si>
  <si>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</si>
  <si>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t xml:space="preserve">Owensboro Health Springs ASC (formerly Gastrointestinal Endoscopy Center of Owensboro; formerly Physicians Affiliated Care Endoscopy Center) </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</si>
  <si>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</si>
  <si>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</si>
  <si>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</si>
  <si>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</si>
  <si>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</si>
  <si>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</si>
  <si>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r>
      <t xml:space="preserve">Vanceburg Rehab and Care, LLC  (formerly Vanceburg Rehabilitation and Care; formerly Golden Living Center, Vanceburg)  </t>
    </r>
    <r>
      <rPr>
        <sz val="10"/>
        <color indexed="10"/>
        <rFont val="Arial"/>
        <family val="2"/>
      </rPr>
      <t>*Alleviation of emergency circumstances due to COVID 19 emergency through the temporary addition of 9 NF beds for total temporary bed complement of 103 NF beds effective 5/14/2020</t>
    </r>
  </si>
  <si>
    <t>*120</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</si>
  <si>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</si>
  <si>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300143A</t>
  </si>
  <si>
    <t>The Cardinal Hill Adult Day</t>
  </si>
  <si>
    <t>Limited to residents of the Continuing Care Retirement Community Campus</t>
  </si>
  <si>
    <t xml:space="preserve">Friendship Health &amp; Rehab (formerly Friendship  Health and Rehabilitation, LLC; formerly Friendship Manor Nursing Home) </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</si>
  <si>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</si>
  <si>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</si>
  <si>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</si>
  <si>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</si>
  <si>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</si>
  <si>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</si>
  <si>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Lexington Health Management, LLC (formerly Exceptional Senior Living-Prospect, LLC)</t>
  </si>
  <si>
    <t>Frankfort Eye Center, PSC</t>
  </si>
  <si>
    <t>Jefferson County - children aged 6 weeks to 21 years</t>
  </si>
  <si>
    <t>*42</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</si>
  <si>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</si>
  <si>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</si>
  <si>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</si>
  <si>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</si>
  <si>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</si>
  <si>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</si>
  <si>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</si>
  <si>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</si>
  <si>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</si>
  <si>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Clark Regional Medical CenterNL</t>
  </si>
  <si>
    <r>
      <t xml:space="preserve">St. Elizabeth Edgewood (was St. Elizabeth Medical Center South) </t>
    </r>
    <r>
      <rPr>
        <sz val="10"/>
        <color indexed="10"/>
        <rFont val="Arial"/>
        <family val="2"/>
      </rPr>
      <t>*Alleviation of emergency circumstances due to COVID 19 emergency through the temporary conversion of up to 20 psych beds** to acute care beds, conversion of up to 16 hospice beds to acute care beds and through the addition of 15 acute care beds for a total bed complement of up to 561 acute care beds effective 4/20/20 **the 20 psych beds have not yet been relocated to St. Elizabeth Florence per CON #008-07-5314(2)</t>
    </r>
  </si>
  <si>
    <t>Deanna's Adult Day Center, LLC</t>
  </si>
  <si>
    <t>Resilient Life Care,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</si>
  <si>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</si>
  <si>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</si>
  <si>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</si>
  <si>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</si>
  <si>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</si>
  <si>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</si>
  <si>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</si>
  <si>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</si>
  <si>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</si>
  <si>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</si>
  <si>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Baptist Health Louisville ER &amp; Urgent Care</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</si>
  <si>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</si>
  <si>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</si>
  <si>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</si>
  <si>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The Forum at Brookside (formerly Brookside Senior Living Community; formerly The Health Center/Forum at Brookside) License for NF, NH and IC beds held in abeyance* effective 05/28/2021.  PC beds still operational</t>
  </si>
  <si>
    <t>40*</t>
  </si>
  <si>
    <t>2*</t>
  </si>
  <si>
    <t>42*</t>
  </si>
  <si>
    <t>18*</t>
  </si>
  <si>
    <t xml:space="preserve">Bracken Post-Acute and Rehabilitation Center (formerly Bracken County Nursing &amp; Rehabilitation Center; formerly Augusta Healthcare) </t>
  </si>
  <si>
    <t>Baptist Eastpoint Radiation Oncology</t>
  </si>
  <si>
    <t xml:space="preserve">Bourbon Heights Nursing Home </t>
  </si>
  <si>
    <t>13*</t>
  </si>
  <si>
    <t>55*</t>
  </si>
  <si>
    <t>0*</t>
  </si>
  <si>
    <r>
      <t xml:space="preserve">The Willows at Springhurst (formerly Springhurst Health &amp; Rehab; formerly Baptist Home East) </t>
    </r>
    <r>
      <rPr>
        <sz val="10"/>
        <color indexed="10"/>
        <rFont val="Arial"/>
        <family val="2"/>
      </rPr>
      <t>*Alleviation of emergency circumstances due to the COVID-19 emergency through the temporary conversion of theree (3) PC beds to NF beds.  Temporary CON bed complement: 55 NF and 13 PC effective 09/01/21</t>
    </r>
  </si>
  <si>
    <r>
      <t>TriStar Greenview Regional Hospital (formerly Greenview Regional Medical Center)</t>
    </r>
    <r>
      <rPr>
        <sz val="10"/>
        <color indexed="10"/>
        <rFont val="Arial"/>
        <family val="2"/>
      </rPr>
      <t xml:space="preserve"> *Alleviation of emergency circumstances due to COVID 19 emergency through the temporary addition of 15 acute care beds. Total bed complement 226 acute care beds effective 8/27/21</t>
    </r>
  </si>
  <si>
    <t>226*</t>
  </si>
  <si>
    <t>296*</t>
  </si>
  <si>
    <r>
      <t xml:space="preserve">Lourdes Hospital *Level II neonatal </t>
    </r>
    <r>
      <rPr>
        <sz val="10"/>
        <color indexed="10"/>
        <rFont val="Arial"/>
        <family val="2"/>
      </rPr>
      <t xml:space="preserve"> *Alleviation of emergency circumstances due to COVID 19 emergency through the temporary conversion of 10 comprehensive physical rehabilitation beds to acute care beds.  Total bed complement 296 acute care beds and 18 comprehensive physical rehabilitation beds effective 08/23/2021</t>
    </r>
  </si>
  <si>
    <t>315*</t>
  </si>
  <si>
    <r>
      <t xml:space="preserve">Baptist Health Hardin (formerly Hardin Memorial Hospital) </t>
    </r>
    <r>
      <rPr>
        <sz val="10"/>
        <color indexed="10"/>
        <rFont val="Arial"/>
        <family val="2"/>
      </rPr>
      <t xml:space="preserve">*Alleviation of emergency circumstances due to COVID 19 emergency through the temporary addition of 36 acute care beds effective 8/27/21 and the temporary conversion of 15 NF beds to acute care beds effective 9/2/21.  Total temporary bed complement 315 acute care beds </t>
    </r>
  </si>
  <si>
    <r>
      <t>Baptist Health Hardin (formerlyNursing Facility of Hardin Memorial Hospital)</t>
    </r>
    <r>
      <rPr>
        <sz val="10"/>
        <color indexed="10"/>
        <rFont val="Arial"/>
        <family val="2"/>
      </rPr>
      <t xml:space="preserve"> *Alleviation of emergency circumstances due to COVID 19 emergency through the temporary conversion of 15 NF beds to acute care beds.  Total bed complement 315 acute care beds and 0 NF beds effective 9/2/2021</t>
    </r>
  </si>
  <si>
    <r>
      <t xml:space="preserve">Cedar Ridge Health Campus  </t>
    </r>
    <r>
      <rPr>
        <sz val="10"/>
        <color indexed="10"/>
        <rFont val="Arial"/>
        <family val="2"/>
      </rPr>
      <t>*Alleviation of emergency circumstances due to COVID 19 emergency through the temporary conversion of 1 IC bed to a nursing facility bed.  Total bed complement 315 acute care beds and 0 NF beds effective 9/2/2021</t>
    </r>
  </si>
  <si>
    <t>49*</t>
  </si>
  <si>
    <t>1*</t>
  </si>
  <si>
    <r>
      <t>The Willows at Hamburg (formerly Crossings Care Center (formerly Kenton Healthcare; formerly Lexington Center for Health &amp; Rehabilitation)</t>
    </r>
    <r>
      <rPr>
        <sz val="10"/>
        <color indexed="10"/>
        <rFont val="Arial"/>
        <family val="2"/>
      </rPr>
      <t xml:space="preserve"> *Alleviation of emergency circumstances due to COVID 19 emergency through the temporary conversion of 2 PC beds to 6 NF beds effective 08/25/2021.  Temporary bed complement of 56 NF beds and 373 PC beds*</t>
    </r>
  </si>
  <si>
    <t>*56</t>
  </si>
  <si>
    <t>*37</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</si>
  <si>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up to  20 NF beds to acute care beds effective 8/9/2020</t>
    </r>
  </si>
  <si>
    <r>
      <t xml:space="preserve">Cumberland Nursing and Rehabilitation Center (formerly Sunrise Manor Nursing and Rehabilitation </t>
    </r>
    <r>
      <rPr>
        <sz val="10"/>
        <color indexed="10"/>
        <rFont val="Arial"/>
        <family val="2"/>
      </rPr>
      <t>*Alleviation of emergency circumstances due to the COVID-19 emergency through the temporary addition of four (4) nursing facility (NF) beds. Temporary bed complement: 97 NF beds. Center)</t>
    </r>
  </si>
  <si>
    <t>*97</t>
  </si>
  <si>
    <t>SEPTEMBER 2021</t>
  </si>
  <si>
    <t>Paramount Surgery Center, LLC (limited to colonoscopies and upper endocopies)</t>
  </si>
  <si>
    <t>Gathering Club (formerly Gathering Place; formerly RK ADC, LLC) (Hazelwood)</t>
  </si>
  <si>
    <t>Gathering Club (Brownsboro)</t>
  </si>
  <si>
    <r>
      <t xml:space="preserve">Clark Regional Medical Center </t>
    </r>
    <r>
      <rPr>
        <sz val="10"/>
        <color indexed="10"/>
        <rFont val="Arial"/>
        <family val="2"/>
      </rPr>
      <t>*Alleviation of emergency circumstances due to the COVID-19 emergency through the temporary conversion of 4 NF bveds to acute care beds effective 9/12/21.  Temporary bed complement: 79 acute care beds.</t>
    </r>
  </si>
  <si>
    <t>79*</t>
  </si>
  <si>
    <t>21*</t>
  </si>
  <si>
    <r>
      <t xml:space="preserve">Clark Regional Medical Center   </t>
    </r>
    <r>
      <rPr>
        <sz val="10"/>
        <color indexed="10"/>
        <rFont val="Arial"/>
        <family val="2"/>
      </rPr>
      <t>*Alleviation of emergency circumstances due to the COVID-19 emergency through the temporary conversion of 4 NF bveds to acute care beds effective 9/12/21.  Temporary bed complement 21 NF beds</t>
    </r>
  </si>
  <si>
    <r>
      <t>St. Elizabeth Florence SNF (formerly St. Luke Hospital West)</t>
    </r>
    <r>
      <rPr>
        <sz val="10"/>
        <color indexed="10"/>
        <rFont val="Arial"/>
        <family val="2"/>
      </rPr>
      <t xml:space="preserve"> *Alleviation of emergency circumstances due to COVID 19 emergency through the temporary relocation of  St. Elizabeth Florence SNF to St. Elizabeth Ft. Thomas SNF effective 8/26/21.  No change in bed complement</t>
    </r>
  </si>
  <si>
    <r>
      <t xml:space="preserve">St. Elizabeth Ft. Thomas SNF (formerly St. Luke Hospital East)  </t>
    </r>
    <r>
      <rPr>
        <sz val="10"/>
        <color indexed="10"/>
        <rFont val="Arial"/>
        <family val="2"/>
      </rPr>
      <t>*Alleviation of emergency circumstances due to COVID 19 emergency through the temporary relocation of  St. Elizabeth Florence SNF to St. Elizabeth Ft. Thomas SNF effective 8/26/21.  No change in bed complement</t>
    </r>
  </si>
  <si>
    <r>
      <t xml:space="preserve">Owsley County Health Care Center, Inc. </t>
    </r>
    <r>
      <rPr>
        <sz val="10"/>
        <color indexed="10"/>
        <rFont val="Arial"/>
        <family val="2"/>
      </rPr>
      <t>*Alleviation of emergency circumstances due to the COVID-19 emergency through the temporary conversion of 8 PC beds to NF beds.  Temporary bed complement 99 NF beds and zero PC beds.  Effective 09/23/21</t>
    </r>
  </si>
  <si>
    <t>99*</t>
  </si>
  <si>
    <t>*204</t>
  </si>
  <si>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204 acute care beds effective 4/20/20</t>
    </r>
  </si>
  <si>
    <t xml:space="preserve">T.J. Samson Community Hospital </t>
  </si>
  <si>
    <t xml:space="preserve">T J Samson Community Hospital </t>
  </si>
  <si>
    <t>*604</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</si>
</sst>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000000"/>
    <numFmt numFmtId="176" formatCode="#,##0.0"/>
    <numFmt numFmtId="177" formatCode="#,##0.000"/>
    <numFmt numFmtId="178" formatCode="#,##0.0000"/>
    <numFmt numFmtId="179" formatCode="#,##0.00000"/>
    <numFmt numFmtId="180" formatCode="0.00_);[Red]\(0.00\)"/>
    <numFmt numFmtId="181" formatCode="0.00;[Red]0.00"/>
    <numFmt numFmtId="182" formatCode="0.0_);[Red]\(0.0\)"/>
    <numFmt numFmtId="183" formatCode="0_);[Red]\(0\)"/>
    <numFmt numFmtId="184" formatCode="_(* #,##0.0000_);_(* \(#,##0.0000\);_(* &quot;-&quot;????_);_(@_)"/>
    <numFmt numFmtId="185" formatCode="_(* #,##0.000000_);_(* \(#,##0.000000\);_(* &quot;-&quot;??????_);_(@_)"/>
    <numFmt numFmtId="186" formatCode="[$-409]dddd\,\ mmmm\ dd\,\ yyyy"/>
    <numFmt numFmtId="187" formatCode="[$-409]h:mm:ss\ AM/PM"/>
    <numFmt numFmtId="188" formatCode="[$-F800]dddd\,\ mmmm\ dd\,\ yyyy"/>
    <numFmt numFmtId="189" formatCode="&quot;$&quot;#,##0.00;\(&quot;$&quot;#,##0.00\)"/>
    <numFmt numFmtId="190" formatCode="[&lt;=9999999]###\-####;\(###\)\ ###\-####"/>
  </numFmts>
  <fonts count="57">
    <font>
      <sz val="10"/>
      <name val="Arial"/>
      <family val="0"/>
    </font>
    <font>
      <sz val="8"/>
      <name val="Arial"/>
      <family val="2"/>
    </font>
    <font>
      <b/>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u val="single"/>
      <sz val="10"/>
      <color indexed="12"/>
      <name val="Arial"/>
      <family val="2"/>
    </font>
    <font>
      <u val="single"/>
      <sz val="10"/>
      <color indexed="36"/>
      <name val="Arial"/>
      <family val="2"/>
    </font>
    <font>
      <b/>
      <sz val="18"/>
      <name val="Arial"/>
      <family val="2"/>
    </font>
    <font>
      <sz val="16"/>
      <name val="Arial"/>
      <family val="2"/>
    </font>
    <font>
      <b/>
      <u val="single"/>
      <sz val="18"/>
      <name val="Arial"/>
      <family val="2"/>
    </font>
    <font>
      <sz val="11"/>
      <color indexed="8"/>
      <name val="Calibri"/>
      <family val="2"/>
    </font>
    <font>
      <i/>
      <sz val="10"/>
      <name val="Arial"/>
      <family val="2"/>
    </font>
    <font>
      <sz val="10"/>
      <name val="Tahoma"/>
      <family val="2"/>
    </font>
    <font>
      <i/>
      <sz val="11"/>
      <color indexed="8"/>
      <name val="Calibri"/>
      <family val="2"/>
    </font>
    <font>
      <sz val="7.5"/>
      <color indexed="8"/>
      <name val="Verdana"/>
      <family val="2"/>
    </font>
    <font>
      <sz val="10"/>
      <color indexed="10"/>
      <name val="Arial"/>
      <family val="2"/>
    </font>
    <font>
      <b/>
      <sz val="11"/>
      <name val="Calibri"/>
      <family val="2"/>
    </font>
    <font>
      <b/>
      <strike/>
      <sz val="10"/>
      <color indexed="8"/>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8">
    <xf numFmtId="0" fontId="0" fillId="0" borderId="0" xfId="0" applyAlignment="1">
      <alignment/>
    </xf>
    <xf numFmtId="0" fontId="2" fillId="0" borderId="10" xfId="0" applyFont="1" applyBorder="1" applyAlignment="1">
      <alignment horizontal="center" wrapText="1"/>
    </xf>
    <xf numFmtId="0" fontId="2"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Border="1" applyAlignment="1">
      <alignment/>
    </xf>
    <xf numFmtId="0" fontId="0" fillId="0" borderId="10" xfId="0" applyFont="1" applyFill="1" applyBorder="1" applyAlignment="1">
      <alignment horizontal="center" wrapText="1"/>
    </xf>
    <xf numFmtId="0" fontId="0" fillId="0" borderId="10" xfId="0" applyBorder="1" applyAlignment="1">
      <alignment/>
    </xf>
    <xf numFmtId="0" fontId="2" fillId="0" borderId="10" xfId="0" applyFont="1" applyBorder="1" applyAlignment="1">
      <alignment/>
    </xf>
    <xf numFmtId="165" fontId="5" fillId="0" borderId="10" xfId="42" applyNumberFormat="1" applyFont="1" applyFill="1" applyBorder="1" applyAlignment="1">
      <alignment horizontal="right" vertical="top" wrapText="1"/>
    </xf>
    <xf numFmtId="165" fontId="4" fillId="0" borderId="10" xfId="42" applyNumberFormat="1" applyFont="1" applyFill="1" applyBorder="1" applyAlignment="1">
      <alignment horizontal="right" vertical="top" wrapText="1"/>
    </xf>
    <xf numFmtId="165" fontId="5" fillId="0" borderId="10" xfId="42" applyNumberFormat="1" applyFont="1" applyFill="1" applyBorder="1" applyAlignment="1">
      <alignment horizontal="center" vertical="top" wrapText="1"/>
    </xf>
    <xf numFmtId="0" fontId="2" fillId="0" borderId="10" xfId="0" applyFont="1" applyFill="1" applyBorder="1" applyAlignment="1">
      <alignment wrapText="1"/>
    </xf>
    <xf numFmtId="0" fontId="0" fillId="0" borderId="0" xfId="0" applyBorder="1" applyAlignment="1">
      <alignment horizontal="center"/>
    </xf>
    <xf numFmtId="0" fontId="0" fillId="0" borderId="0" xfId="0" applyFont="1" applyAlignment="1">
      <alignment/>
    </xf>
    <xf numFmtId="0" fontId="0" fillId="0" borderId="0" xfId="0" applyFill="1" applyBorder="1" applyAlignment="1">
      <alignment/>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5" fontId="5" fillId="0" borderId="10" xfId="42" applyNumberFormat="1" applyFont="1" applyFill="1" applyBorder="1" applyAlignment="1">
      <alignment horizontal="justify" vertical="top" wrapText="1"/>
    </xf>
    <xf numFmtId="0" fontId="0" fillId="0" borderId="10" xfId="0" applyFill="1" applyBorder="1" applyAlignment="1">
      <alignment/>
    </xf>
    <xf numFmtId="165" fontId="4" fillId="33" borderId="10" xfId="42" applyNumberFormat="1" applyFont="1" applyFill="1" applyBorder="1" applyAlignment="1">
      <alignment horizontal="justify" vertical="top" wrapText="1"/>
    </xf>
    <xf numFmtId="0" fontId="4" fillId="0" borderId="0" xfId="0" applyFont="1" applyBorder="1" applyAlignment="1">
      <alignment horizontal="center"/>
    </xf>
    <xf numFmtId="0" fontId="0"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5" fillId="0" borderId="10" xfId="0" applyFont="1" applyFill="1" applyBorder="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0" xfId="0" applyFont="1" applyFill="1" applyBorder="1" applyAlignment="1">
      <alignment wrapText="1"/>
    </xf>
    <xf numFmtId="165" fontId="5" fillId="0" borderId="10" xfId="42" applyNumberFormat="1" applyFont="1" applyFill="1" applyBorder="1" applyAlignment="1">
      <alignment horizontal="center" wrapText="1"/>
    </xf>
    <xf numFmtId="165" fontId="5" fillId="0" borderId="10" xfId="42" applyNumberFormat="1" applyFont="1" applyFill="1" applyBorder="1" applyAlignment="1">
      <alignment wrapText="1"/>
    </xf>
    <xf numFmtId="165" fontId="5" fillId="0" borderId="10" xfId="42" applyNumberFormat="1" applyFont="1" applyFill="1" applyBorder="1" applyAlignment="1">
      <alignment horizontal="justify" wrapText="1"/>
    </xf>
    <xf numFmtId="0" fontId="0" fillId="0" borderId="0" xfId="0" applyFont="1" applyAlignment="1">
      <alignment horizontal="right"/>
    </xf>
    <xf numFmtId="165" fontId="0" fillId="0" borderId="1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0" fillId="0" borderId="10" xfId="42"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11" xfId="0" applyFont="1" applyFill="1" applyBorder="1" applyAlignment="1">
      <alignment horizontal="center" wrapText="1"/>
    </xf>
    <xf numFmtId="0" fontId="5" fillId="0" borderId="11" xfId="0" applyFont="1" applyFill="1" applyBorder="1" applyAlignment="1">
      <alignment wrapText="1"/>
    </xf>
    <xf numFmtId="0" fontId="0" fillId="0" borderId="10" xfId="0" applyFont="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33" borderId="10" xfId="0" applyFont="1" applyFill="1" applyBorder="1" applyAlignment="1">
      <alignment vertical="top" wrapText="1"/>
    </xf>
    <xf numFmtId="165" fontId="0" fillId="0" borderId="10" xfId="42" applyNumberFormat="1" applyFont="1" applyBorder="1" applyAlignment="1">
      <alignment horizontal="center" vertical="top" wrapText="1"/>
    </xf>
    <xf numFmtId="165" fontId="0" fillId="0" borderId="10" xfId="42" applyNumberFormat="1" applyFont="1" applyBorder="1" applyAlignment="1">
      <alignment vertical="top" wrapText="1"/>
    </xf>
    <xf numFmtId="165" fontId="0" fillId="33" borderId="10" xfId="42" applyNumberFormat="1" applyFont="1" applyFill="1" applyBorder="1" applyAlignment="1">
      <alignment horizontal="center" vertical="top" wrapText="1"/>
    </xf>
    <xf numFmtId="165" fontId="2" fillId="33" borderId="10" xfId="42" applyNumberFormat="1" applyFont="1" applyFill="1" applyBorder="1" applyAlignment="1">
      <alignment horizontal="center" vertical="top" wrapText="1"/>
    </xf>
    <xf numFmtId="165" fontId="2" fillId="33" borderId="12" xfId="42"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0" fillId="0" borderId="11" xfId="0" applyFont="1" applyBorder="1" applyAlignment="1">
      <alignment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0" xfId="0" applyNumberFormat="1"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xf>
    <xf numFmtId="165" fontId="2" fillId="33" borderId="10" xfId="42" applyNumberFormat="1" applyFont="1" applyFill="1" applyBorder="1" applyAlignment="1">
      <alignment vertical="top" wrapText="1"/>
    </xf>
    <xf numFmtId="0" fontId="2" fillId="33" borderId="10" xfId="0" applyFont="1" applyFill="1" applyBorder="1" applyAlignment="1">
      <alignment horizontal="left" vertical="top" wrapText="1"/>
    </xf>
    <xf numFmtId="0" fontId="2" fillId="0" borderId="11" xfId="0" applyFont="1" applyFill="1" applyBorder="1" applyAlignment="1">
      <alignment wrapText="1"/>
    </xf>
    <xf numFmtId="0" fontId="0" fillId="0" borderId="11"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33" borderId="16" xfId="0" applyFont="1" applyFill="1" applyBorder="1" applyAlignment="1">
      <alignment wrapText="1"/>
    </xf>
    <xf numFmtId="0" fontId="0" fillId="33" borderId="17" xfId="0" applyFont="1" applyFill="1" applyBorder="1" applyAlignment="1">
      <alignment wrapText="1"/>
    </xf>
    <xf numFmtId="0" fontId="2" fillId="33" borderId="18" xfId="0" applyFont="1" applyFill="1" applyBorder="1" applyAlignment="1">
      <alignment wrapText="1"/>
    </xf>
    <xf numFmtId="0" fontId="2" fillId="33" borderId="14" xfId="0" applyFont="1" applyFill="1" applyBorder="1" applyAlignment="1">
      <alignment wrapText="1"/>
    </xf>
    <xf numFmtId="0" fontId="0" fillId="33" borderId="19" xfId="0" applyFont="1" applyFill="1" applyBorder="1" applyAlignment="1">
      <alignment wrapText="1"/>
    </xf>
    <xf numFmtId="0" fontId="2" fillId="33" borderId="12" xfId="0" applyFont="1" applyFill="1" applyBorder="1" applyAlignment="1">
      <alignment wrapText="1"/>
    </xf>
    <xf numFmtId="0" fontId="2" fillId="33" borderId="12" xfId="0" applyNumberFormat="1" applyFont="1" applyFill="1" applyBorder="1" applyAlignment="1">
      <alignment wrapText="1"/>
    </xf>
    <xf numFmtId="0" fontId="0" fillId="0" borderId="0" xfId="0" applyFill="1" applyAlignment="1">
      <alignment/>
    </xf>
    <xf numFmtId="0" fontId="0" fillId="0" borderId="0" xfId="0" applyFont="1" applyFill="1" applyAlignment="1">
      <alignment/>
    </xf>
    <xf numFmtId="0" fontId="4" fillId="33" borderId="10" xfId="0" applyFont="1" applyFill="1" applyBorder="1" applyAlignment="1">
      <alignment horizontal="center" wrapText="1"/>
    </xf>
    <xf numFmtId="0" fontId="5" fillId="0"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Fill="1" applyBorder="1" applyAlignment="1">
      <alignment horizontal="right" wrapText="1"/>
    </xf>
    <xf numFmtId="0" fontId="2" fillId="0" borderId="0" xfId="0" applyFont="1" applyBorder="1" applyAlignment="1">
      <alignment/>
    </xf>
    <xf numFmtId="0" fontId="5" fillId="33" borderId="10" xfId="0" applyFont="1" applyFill="1" applyBorder="1" applyAlignment="1">
      <alignment wrapText="1"/>
    </xf>
    <xf numFmtId="0" fontId="4" fillId="0" borderId="0" xfId="0" applyFont="1" applyFill="1" applyBorder="1" applyAlignment="1">
      <alignment horizontal="left"/>
    </xf>
    <xf numFmtId="0" fontId="0" fillId="0" borderId="10" xfId="0" applyFont="1" applyBorder="1" applyAlignment="1">
      <alignment/>
    </xf>
    <xf numFmtId="165" fontId="2" fillId="33" borderId="10" xfId="0" applyNumberFormat="1" applyFont="1" applyFill="1" applyBorder="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2"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xf>
    <xf numFmtId="0" fontId="4" fillId="0" borderId="12" xfId="0" applyFont="1" applyFill="1" applyBorder="1" applyAlignment="1">
      <alignment horizontal="center" wrapText="1"/>
    </xf>
    <xf numFmtId="165" fontId="0" fillId="0" borderId="10" xfId="42" applyNumberFormat="1" applyFont="1" applyFill="1" applyBorder="1" applyAlignment="1">
      <alignment horizontal="center" vertical="top" wrapText="1"/>
    </xf>
    <xf numFmtId="0" fontId="2" fillId="0" borderId="0" xfId="0" applyFont="1" applyBorder="1" applyAlignment="1">
      <alignment wrapText="1"/>
    </xf>
    <xf numFmtId="0" fontId="5" fillId="0" borderId="1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33" borderId="1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9" fillId="0" borderId="0" xfId="0" applyFont="1" applyAlignment="1">
      <alignment/>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xf>
    <xf numFmtId="0" fontId="10" fillId="0" borderId="0" xfId="0" applyFont="1" applyAlignment="1">
      <alignment horizontal="center" vertical="top"/>
    </xf>
    <xf numFmtId="0" fontId="9" fillId="0" borderId="0" xfId="0" applyFont="1" applyAlignment="1">
      <alignment horizontal="center" wrapText="1"/>
    </xf>
    <xf numFmtId="0" fontId="0" fillId="0" borderId="20" xfId="0" applyFont="1" applyFill="1" applyBorder="1" applyAlignment="1">
      <alignment wrapText="1"/>
    </xf>
    <xf numFmtId="0" fontId="0" fillId="0" borderId="12" xfId="0" applyFont="1" applyFill="1" applyBorder="1" applyAlignment="1">
      <alignment wrapText="1"/>
    </xf>
    <xf numFmtId="0" fontId="5" fillId="0" borderId="10"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right"/>
    </xf>
    <xf numFmtId="0" fontId="4" fillId="0" borderId="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0" fillId="0" borderId="10" xfId="0" applyFont="1" applyBorder="1" applyAlignment="1">
      <alignment/>
    </xf>
    <xf numFmtId="0" fontId="0" fillId="0" borderId="15" xfId="0" applyFont="1" applyFill="1" applyBorder="1" applyAlignment="1">
      <alignment vertical="top" wrapText="1"/>
    </xf>
    <xf numFmtId="0" fontId="5" fillId="0" borderId="0" xfId="0" applyFont="1" applyFill="1" applyBorder="1" applyAlignment="1">
      <alignment/>
    </xf>
    <xf numFmtId="0" fontId="5" fillId="0" borderId="15" xfId="0" applyFont="1" applyFill="1" applyBorder="1" applyAlignment="1">
      <alignment wrapText="1"/>
    </xf>
    <xf numFmtId="165" fontId="4" fillId="0" borderId="10" xfId="42" applyNumberFormat="1" applyFont="1" applyFill="1" applyBorder="1" applyAlignment="1">
      <alignment horizontal="justify" vertical="top" wrapText="1"/>
    </xf>
    <xf numFmtId="0" fontId="0" fillId="33" borderId="10" xfId="0" applyFill="1" applyBorder="1" applyAlignment="1">
      <alignment wrapText="1"/>
    </xf>
    <xf numFmtId="0" fontId="0" fillId="33" borderId="10" xfId="0" applyFill="1" applyBorder="1" applyAlignment="1">
      <alignment horizontal="left" wrapText="1" shrinkToFi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wrapText="1" shrinkToFit="1"/>
    </xf>
    <xf numFmtId="0" fontId="0" fillId="0" borderId="0" xfId="0" applyFont="1" applyBorder="1" applyAlignment="1">
      <alignment/>
    </xf>
    <xf numFmtId="0" fontId="4" fillId="33" borderId="10" xfId="0" applyFont="1" applyFill="1" applyBorder="1" applyAlignment="1">
      <alignment horizontal="center"/>
    </xf>
    <xf numFmtId="0" fontId="0" fillId="0" borderId="14" xfId="0" applyBorder="1" applyAlignment="1">
      <alignment/>
    </xf>
    <xf numFmtId="0" fontId="0" fillId="0" borderId="11" xfId="0" applyFill="1" applyBorder="1" applyAlignment="1">
      <alignment/>
    </xf>
    <xf numFmtId="0" fontId="0" fillId="0" borderId="13" xfId="0" applyBorder="1" applyAlignment="1">
      <alignment/>
    </xf>
    <xf numFmtId="0" fontId="0" fillId="0" borderId="19" xfId="0" applyBorder="1" applyAlignment="1">
      <alignment/>
    </xf>
    <xf numFmtId="0" fontId="0" fillId="0" borderId="19" xfId="0" applyFill="1" applyBorder="1" applyAlignment="1">
      <alignment/>
    </xf>
    <xf numFmtId="0" fontId="4" fillId="33" borderId="19" xfId="0" applyFont="1" applyFill="1" applyBorder="1" applyAlignment="1">
      <alignment horizontal="right" vertical="center"/>
    </xf>
    <xf numFmtId="0" fontId="4" fillId="33" borderId="21" xfId="0" applyFont="1" applyFill="1" applyBorder="1" applyAlignment="1">
      <alignment horizontal="center" vertical="center"/>
    </xf>
    <xf numFmtId="0" fontId="5" fillId="0" borderId="14" xfId="0" applyFont="1" applyFill="1" applyBorder="1" applyAlignment="1">
      <alignment horizontal="center"/>
    </xf>
    <xf numFmtId="0" fontId="4" fillId="33" borderId="10" xfId="0" applyNumberFormat="1" applyFont="1" applyFill="1" applyBorder="1" applyAlignment="1">
      <alignment horizontal="center" vertical="center"/>
    </xf>
    <xf numFmtId="0" fontId="0" fillId="0" borderId="0" xfId="0" applyFill="1" applyAlignment="1">
      <alignment horizontal="center"/>
    </xf>
    <xf numFmtId="0" fontId="2" fillId="33" borderId="18" xfId="0" applyFont="1" applyFill="1" applyBorder="1" applyAlignment="1">
      <alignment horizontal="center" vertical="center"/>
    </xf>
    <xf numFmtId="165" fontId="2" fillId="34" borderId="10" xfId="42" applyNumberFormat="1" applyFont="1" applyFill="1" applyBorder="1" applyAlignment="1">
      <alignment/>
    </xf>
    <xf numFmtId="0" fontId="0" fillId="34" borderId="0" xfId="0" applyFill="1" applyBorder="1" applyAlignment="1">
      <alignment/>
    </xf>
    <xf numFmtId="165" fontId="4" fillId="34" borderId="10" xfId="42" applyNumberFormat="1" applyFont="1" applyFill="1" applyBorder="1" applyAlignment="1">
      <alignment horizontal="right" vertical="top" wrapText="1"/>
    </xf>
    <xf numFmtId="0" fontId="0" fillId="34" borderId="0" xfId="0" applyFill="1" applyAlignment="1">
      <alignment horizontal="center"/>
    </xf>
    <xf numFmtId="0" fontId="0" fillId="34" borderId="0" xfId="0" applyFill="1" applyAlignment="1">
      <alignment/>
    </xf>
    <xf numFmtId="0" fontId="0" fillId="0" borderId="10" xfId="0" applyFont="1" applyBorder="1" applyAlignment="1">
      <alignment/>
    </xf>
    <xf numFmtId="0" fontId="4" fillId="35" borderId="10" xfId="0" applyFont="1" applyFill="1" applyBorder="1" applyAlignment="1">
      <alignment horizontal="center" vertical="top" wrapText="1"/>
    </xf>
    <xf numFmtId="0" fontId="5"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0" xfId="0" applyFill="1" applyAlignment="1">
      <alignment/>
    </xf>
    <xf numFmtId="165" fontId="0" fillId="0" borderId="11" xfId="42" applyNumberFormat="1" applyFont="1" applyBorder="1" applyAlignment="1">
      <alignment vertical="top" wrapText="1"/>
    </xf>
    <xf numFmtId="165" fontId="0" fillId="0" borderId="11" xfId="42" applyNumberFormat="1" applyFont="1" applyBorder="1" applyAlignment="1">
      <alignment horizontal="center" vertical="top" wrapText="1"/>
    </xf>
    <xf numFmtId="0" fontId="0" fillId="0" borderId="0" xfId="0" applyFont="1" applyBorder="1" applyAlignment="1">
      <alignment horizontal="left"/>
    </xf>
    <xf numFmtId="49" fontId="9" fillId="0" borderId="0" xfId="0" applyNumberFormat="1" applyFont="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165" fontId="0" fillId="0" borderId="15" xfId="42" applyNumberFormat="1" applyFont="1" applyFill="1" applyBorder="1" applyAlignment="1">
      <alignment horizontal="center" vertical="top" wrapText="1"/>
    </xf>
    <xf numFmtId="0" fontId="0" fillId="0" borderId="10" xfId="0" applyFont="1" applyFill="1" applyBorder="1" applyAlignment="1">
      <alignment/>
    </xf>
    <xf numFmtId="165" fontId="0" fillId="0" borderId="14" xfId="42" applyNumberFormat="1" applyFont="1" applyBorder="1" applyAlignment="1">
      <alignment horizontal="center" vertical="top" wrapText="1"/>
    </xf>
    <xf numFmtId="0" fontId="0" fillId="0" borderId="14" xfId="0" applyFont="1" applyBorder="1" applyAlignment="1">
      <alignment/>
    </xf>
    <xf numFmtId="0" fontId="2" fillId="0" borderId="14" xfId="0" applyFont="1" applyFill="1" applyBorder="1" applyAlignment="1">
      <alignment horizontal="center"/>
    </xf>
    <xf numFmtId="0" fontId="0" fillId="0" borderId="19" xfId="0" applyFont="1" applyFill="1" applyBorder="1" applyAlignment="1">
      <alignment/>
    </xf>
    <xf numFmtId="0" fontId="5" fillId="0" borderId="22" xfId="0" applyFont="1" applyFill="1" applyBorder="1" applyAlignment="1">
      <alignment horizontal="left" wrapText="1"/>
    </xf>
    <xf numFmtId="0" fontId="4"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4" fillId="0" borderId="0" xfId="0" applyFont="1" applyFill="1" applyBorder="1" applyAlignment="1">
      <alignment horizontal="justify" vertical="top" wrapText="1"/>
    </xf>
    <xf numFmtId="165" fontId="5" fillId="0" borderId="0" xfId="42" applyNumberFormat="1" applyFont="1" applyFill="1" applyBorder="1" applyAlignment="1">
      <alignment horizontal="justify" vertical="top" wrapText="1"/>
    </xf>
    <xf numFmtId="165" fontId="4" fillId="0" borderId="0" xfId="42" applyNumberFormat="1" applyFont="1" applyFill="1" applyBorder="1" applyAlignment="1">
      <alignment horizontal="justify" vertical="top" wrapText="1"/>
    </xf>
    <xf numFmtId="0" fontId="0" fillId="0" borderId="23" xfId="0" applyBorder="1" applyAlignment="1">
      <alignment/>
    </xf>
    <xf numFmtId="0" fontId="5" fillId="0" borderId="0" xfId="0" applyFont="1" applyFill="1" applyBorder="1" applyAlignment="1">
      <alignment vertical="top" wrapText="1"/>
    </xf>
    <xf numFmtId="0" fontId="2" fillId="0" borderId="14" xfId="0" applyFont="1" applyFill="1" applyBorder="1" applyAlignment="1">
      <alignment horizontal="center" wrapText="1"/>
    </xf>
    <xf numFmtId="0" fontId="0" fillId="0" borderId="14" xfId="0" applyBorder="1" applyAlignment="1">
      <alignment/>
    </xf>
    <xf numFmtId="0" fontId="0" fillId="0" borderId="14" xfId="0" applyFont="1" applyFill="1" applyBorder="1" applyAlignment="1">
      <alignment horizontal="center" wrapText="1"/>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0" fillId="0" borderId="21" xfId="0" applyBorder="1" applyAlignment="1">
      <alignment/>
    </xf>
    <xf numFmtId="0" fontId="5" fillId="0" borderId="15" xfId="0" applyFont="1" applyFill="1" applyBorder="1" applyAlignment="1">
      <alignment horizontal="right" wrapText="1"/>
    </xf>
    <xf numFmtId="0" fontId="4" fillId="35" borderId="10" xfId="0" applyFont="1" applyFill="1" applyBorder="1" applyAlignment="1">
      <alignment horizontal="center" wrapText="1"/>
    </xf>
    <xf numFmtId="0" fontId="5" fillId="35" borderId="10" xfId="0" applyFont="1" applyFill="1" applyBorder="1" applyAlignment="1">
      <alignment wrapText="1"/>
    </xf>
    <xf numFmtId="0" fontId="0" fillId="35" borderId="10" xfId="0" applyFont="1" applyFill="1" applyBorder="1" applyAlignment="1">
      <alignment wrapText="1"/>
    </xf>
    <xf numFmtId="0" fontId="5" fillId="35" borderId="15" xfId="0" applyFont="1" applyFill="1" applyBorder="1" applyAlignment="1">
      <alignment wrapText="1"/>
    </xf>
    <xf numFmtId="0" fontId="12" fillId="0" borderId="0" xfId="0" applyFont="1" applyAlignment="1">
      <alignment wrapText="1"/>
    </xf>
    <xf numFmtId="0" fontId="12" fillId="35" borderId="10" xfId="64" applyFont="1" applyFill="1" applyBorder="1" applyAlignment="1">
      <alignment vertical="center" wrapText="1"/>
      <protection/>
    </xf>
    <xf numFmtId="0" fontId="5" fillId="35" borderId="11" xfId="0" applyFont="1" applyFill="1" applyBorder="1" applyAlignment="1">
      <alignment wrapText="1"/>
    </xf>
    <xf numFmtId="0" fontId="5" fillId="35" borderId="19" xfId="0" applyFont="1" applyFill="1" applyBorder="1" applyAlignment="1">
      <alignment wrapText="1"/>
    </xf>
    <xf numFmtId="0" fontId="2" fillId="33" borderId="0" xfId="0" applyFont="1" applyFill="1" applyBorder="1" applyAlignment="1">
      <alignment/>
    </xf>
    <xf numFmtId="0" fontId="2" fillId="35" borderId="0" xfId="0" applyFont="1" applyFill="1" applyBorder="1" applyAlignment="1">
      <alignment/>
    </xf>
    <xf numFmtId="0" fontId="2" fillId="33" borderId="0" xfId="0" applyFont="1" applyFill="1" applyBorder="1" applyAlignment="1">
      <alignment horizontal="right"/>
    </xf>
    <xf numFmtId="0" fontId="0" fillId="35" borderId="0" xfId="0" applyFill="1" applyAlignment="1">
      <alignment/>
    </xf>
    <xf numFmtId="0" fontId="0" fillId="35" borderId="0" xfId="0" applyFont="1" applyFill="1" applyBorder="1" applyAlignment="1">
      <alignment/>
    </xf>
    <xf numFmtId="0" fontId="4" fillId="0" borderId="14" xfId="0" applyFont="1" applyFill="1" applyBorder="1" applyAlignment="1">
      <alignment horizontal="center" wrapText="1"/>
    </xf>
    <xf numFmtId="165" fontId="5" fillId="0" borderId="14" xfId="42" applyNumberFormat="1" applyFont="1" applyFill="1" applyBorder="1" applyAlignment="1">
      <alignment horizontal="right" vertical="top" wrapText="1"/>
    </xf>
    <xf numFmtId="165" fontId="4" fillId="0" borderId="14" xfId="42" applyNumberFormat="1" applyFont="1" applyFill="1" applyBorder="1" applyAlignment="1">
      <alignment horizontal="right" vertical="top" wrapText="1"/>
    </xf>
    <xf numFmtId="165" fontId="4" fillId="34" borderId="14" xfId="42" applyNumberFormat="1" applyFont="1" applyFill="1" applyBorder="1" applyAlignment="1">
      <alignment horizontal="right" vertical="top" wrapText="1"/>
    </xf>
    <xf numFmtId="0" fontId="0" fillId="0" borderId="14" xfId="0" applyFill="1" applyBorder="1" applyAlignment="1">
      <alignment/>
    </xf>
    <xf numFmtId="165" fontId="2" fillId="34" borderId="14" xfId="42" applyNumberFormat="1" applyFont="1" applyFill="1" applyBorder="1" applyAlignment="1">
      <alignment/>
    </xf>
    <xf numFmtId="0" fontId="0" fillId="0" borderId="10" xfId="0" applyFill="1" applyBorder="1" applyAlignment="1">
      <alignment/>
    </xf>
    <xf numFmtId="0" fontId="2" fillId="35" borderId="10" xfId="0" applyFont="1" applyFill="1" applyBorder="1" applyAlignment="1">
      <alignment horizontal="center" wrapText="1"/>
    </xf>
    <xf numFmtId="0" fontId="2" fillId="35" borderId="14" xfId="0" applyFont="1" applyFill="1" applyBorder="1" applyAlignment="1">
      <alignment horizontal="center" wrapText="1"/>
    </xf>
    <xf numFmtId="0" fontId="5" fillId="35" borderId="14" xfId="0" applyFont="1" applyFill="1" applyBorder="1" applyAlignment="1">
      <alignment wrapText="1"/>
    </xf>
    <xf numFmtId="0" fontId="0" fillId="35" borderId="10" xfId="0" applyFill="1" applyBorder="1" applyAlignment="1">
      <alignment/>
    </xf>
    <xf numFmtId="0" fontId="0" fillId="35" borderId="14" xfId="0" applyFont="1" applyFill="1" applyBorder="1" applyAlignment="1">
      <alignment wrapText="1"/>
    </xf>
    <xf numFmtId="0" fontId="0" fillId="35" borderId="0" xfId="0" applyFill="1" applyBorder="1" applyAlignment="1">
      <alignment/>
    </xf>
    <xf numFmtId="0" fontId="0" fillId="35" borderId="10" xfId="0" applyFill="1" applyBorder="1" applyAlignment="1">
      <alignment/>
    </xf>
    <xf numFmtId="0" fontId="0" fillId="36" borderId="0" xfId="0" applyFill="1" applyAlignment="1">
      <alignment/>
    </xf>
    <xf numFmtId="0" fontId="2" fillId="0" borderId="0" xfId="0" applyFont="1" applyFill="1" applyAlignment="1">
      <alignment horizontal="center"/>
    </xf>
    <xf numFmtId="0" fontId="0" fillId="0" borderId="0" xfId="61">
      <alignment/>
      <protection/>
    </xf>
    <xf numFmtId="0" fontId="2" fillId="0" borderId="10" xfId="61" applyFont="1" applyFill="1" applyBorder="1" applyAlignment="1">
      <alignment horizontal="center" wrapText="1"/>
      <protection/>
    </xf>
    <xf numFmtId="0" fontId="4" fillId="0" borderId="10" xfId="61" applyFont="1" applyFill="1" applyBorder="1" applyAlignment="1">
      <alignment horizontal="center" wrapText="1"/>
      <protection/>
    </xf>
    <xf numFmtId="0" fontId="0" fillId="0" borderId="10" xfId="61" applyFill="1" applyBorder="1" applyAlignment="1">
      <alignment/>
      <protection/>
    </xf>
    <xf numFmtId="0" fontId="4" fillId="0" borderId="0" xfId="61" applyFont="1" applyFill="1" applyBorder="1" applyAlignment="1">
      <alignment horizontal="center" wrapText="1"/>
      <protection/>
    </xf>
    <xf numFmtId="0" fontId="5" fillId="0" borderId="10" xfId="61" applyFont="1" applyFill="1" applyBorder="1" applyAlignment="1">
      <alignment wrapText="1"/>
      <protection/>
    </xf>
    <xf numFmtId="0" fontId="0" fillId="0" borderId="10" xfId="61" applyFont="1" applyFill="1" applyBorder="1" applyAlignment="1">
      <alignment wrapText="1"/>
      <protection/>
    </xf>
    <xf numFmtId="0" fontId="2" fillId="0" borderId="10" xfId="61" applyFont="1" applyFill="1" applyBorder="1" applyAlignment="1">
      <alignment horizontal="center"/>
      <protection/>
    </xf>
    <xf numFmtId="0" fontId="0" fillId="0" borderId="0" xfId="61" applyFill="1" applyAlignment="1">
      <alignment/>
      <protection/>
    </xf>
    <xf numFmtId="0" fontId="5" fillId="0" borderId="15" xfId="61" applyFont="1" applyFill="1" applyBorder="1" applyAlignment="1">
      <alignment wrapText="1"/>
      <protection/>
    </xf>
    <xf numFmtId="0" fontId="2" fillId="0" borderId="14" xfId="61" applyFont="1" applyFill="1" applyBorder="1" applyAlignment="1">
      <alignment horizontal="center" wrapText="1"/>
      <protection/>
    </xf>
    <xf numFmtId="0" fontId="5" fillId="0" borderId="14" xfId="61" applyFont="1" applyFill="1" applyBorder="1" applyAlignment="1">
      <alignment wrapText="1"/>
      <protection/>
    </xf>
    <xf numFmtId="0" fontId="5" fillId="0" borderId="14" xfId="61" applyFont="1" applyBorder="1" applyAlignment="1">
      <alignment wrapText="1"/>
      <protection/>
    </xf>
    <xf numFmtId="0" fontId="0" fillId="0" borderId="14" xfId="61" applyFont="1" applyBorder="1" applyAlignment="1">
      <alignment wrapText="1"/>
      <protection/>
    </xf>
    <xf numFmtId="0" fontId="5" fillId="0" borderId="23" xfId="61" applyFont="1" applyBorder="1" applyAlignment="1">
      <alignment wrapText="1"/>
      <protection/>
    </xf>
    <xf numFmtId="0" fontId="2" fillId="0" borderId="10" xfId="61" applyFont="1" applyFill="1" applyBorder="1" applyAlignment="1">
      <alignment/>
      <protection/>
    </xf>
    <xf numFmtId="0" fontId="2" fillId="33" borderId="20" xfId="0" applyFont="1" applyFill="1" applyBorder="1" applyAlignment="1">
      <alignment/>
    </xf>
    <xf numFmtId="0" fontId="0" fillId="0" borderId="20" xfId="0" applyBorder="1" applyAlignment="1">
      <alignment/>
    </xf>
    <xf numFmtId="0" fontId="2" fillId="35" borderId="10" xfId="0" applyFont="1" applyFill="1" applyBorder="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5" fontId="2" fillId="35" borderId="10" xfId="42" applyNumberFormat="1" applyFont="1" applyFill="1" applyBorder="1" applyAlignment="1">
      <alignment horizontal="center"/>
    </xf>
    <xf numFmtId="165" fontId="4" fillId="35" borderId="10" xfId="42" applyNumberFormat="1" applyFont="1" applyFill="1" applyBorder="1" applyAlignment="1">
      <alignment horizontal="right" wrapText="1"/>
    </xf>
    <xf numFmtId="0" fontId="16" fillId="0" borderId="0" xfId="0" applyFont="1" applyAlignment="1">
      <alignment/>
    </xf>
    <xf numFmtId="165" fontId="0" fillId="0" borderId="10" xfId="42" applyNumberFormat="1" applyFont="1" applyBorder="1" applyAlignment="1">
      <alignment horizontal="center" wrapText="1"/>
    </xf>
    <xf numFmtId="0" fontId="0" fillId="0" borderId="11" xfId="0" applyFont="1" applyBorder="1" applyAlignment="1">
      <alignment/>
    </xf>
    <xf numFmtId="165" fontId="2" fillId="35" borderId="10" xfId="42" applyNumberFormat="1" applyFont="1" applyFill="1" applyBorder="1" applyAlignment="1">
      <alignment horizontal="center" wrapText="1"/>
    </xf>
    <xf numFmtId="0" fontId="0" fillId="0" borderId="0" xfId="0" applyFont="1" applyBorder="1" applyAlignment="1">
      <alignment horizontal="right"/>
    </xf>
    <xf numFmtId="0" fontId="0" fillId="0" borderId="10" xfId="0" applyFont="1" applyBorder="1" applyAlignment="1">
      <alignment horizontal="right"/>
    </xf>
    <xf numFmtId="165" fontId="0" fillId="0" borderId="10" xfId="42" applyNumberFormat="1" applyFont="1" applyFill="1" applyBorder="1" applyAlignment="1">
      <alignment horizontal="center" wrapText="1"/>
    </xf>
    <xf numFmtId="165" fontId="0" fillId="0" borderId="10" xfId="42" applyNumberFormat="1" applyFont="1" applyFill="1" applyBorder="1" applyAlignment="1">
      <alignment wrapText="1"/>
    </xf>
    <xf numFmtId="165" fontId="5" fillId="0" borderId="10" xfId="44" applyNumberFormat="1" applyFont="1" applyFill="1" applyBorder="1" applyAlignment="1">
      <alignment wrapText="1"/>
    </xf>
    <xf numFmtId="0" fontId="5" fillId="0" borderId="10" xfId="42" applyNumberFormat="1" applyFont="1" applyFill="1" applyBorder="1" applyAlignment="1">
      <alignment horizontal="left" wrapText="1"/>
    </xf>
    <xf numFmtId="165" fontId="5" fillId="35" borderId="10" xfId="42" applyNumberFormat="1" applyFont="1" applyFill="1" applyBorder="1" applyAlignment="1">
      <alignment wrapText="1"/>
    </xf>
    <xf numFmtId="165" fontId="0" fillId="0" borderId="10" xfId="42" applyNumberFormat="1" applyFont="1" applyBorder="1" applyAlignment="1" applyProtection="1">
      <alignment horizontal="center" wrapText="1"/>
      <protection locked="0"/>
    </xf>
    <xf numFmtId="165" fontId="2" fillId="0" borderId="14" xfId="42" applyNumberFormat="1" applyFont="1" applyFill="1" applyBorder="1" applyAlignment="1">
      <alignment horizontal="center" wrapText="1"/>
    </xf>
    <xf numFmtId="165" fontId="4" fillId="0" borderId="19" xfId="42" applyNumberFormat="1" applyFont="1" applyFill="1" applyBorder="1" applyAlignment="1">
      <alignment horizontal="right" wrapText="1"/>
    </xf>
    <xf numFmtId="0" fontId="2" fillId="35" borderId="0" xfId="0" applyFont="1" applyFill="1" applyBorder="1" applyAlignment="1">
      <alignment wrapText="1"/>
    </xf>
    <xf numFmtId="165" fontId="5" fillId="35" borderId="0" xfId="42" applyNumberFormat="1" applyFont="1" applyFill="1" applyBorder="1" applyAlignment="1">
      <alignment wrapText="1"/>
    </xf>
    <xf numFmtId="0" fontId="17" fillId="0" borderId="0" xfId="0" applyFont="1" applyAlignment="1">
      <alignment/>
    </xf>
    <xf numFmtId="0" fontId="5" fillId="35" borderId="0" xfId="0" applyFont="1" applyFill="1" applyBorder="1" applyAlignment="1">
      <alignment wrapText="1"/>
    </xf>
    <xf numFmtId="0" fontId="0" fillId="0" borderId="10" xfId="0" applyFont="1" applyBorder="1" applyAlignment="1">
      <alignment horizontal="left" wrapText="1" shrinkToFit="1"/>
    </xf>
    <xf numFmtId="0" fontId="14" fillId="0" borderId="0" xfId="0" applyFont="1" applyAlignment="1">
      <alignment horizontal="left" wrapText="1"/>
    </xf>
    <xf numFmtId="0" fontId="0" fillId="34" borderId="0" xfId="0" applyFill="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10" xfId="0" applyFont="1" applyFill="1" applyBorder="1" applyAlignment="1">
      <alignment horizontal="center"/>
    </xf>
    <xf numFmtId="165" fontId="2" fillId="35" borderId="11" xfId="42" applyNumberFormat="1" applyFont="1" applyFill="1" applyBorder="1" applyAlignment="1">
      <alignment horizontal="center"/>
    </xf>
    <xf numFmtId="0" fontId="0" fillId="35" borderId="0" xfId="0" applyFont="1" applyFill="1" applyAlignment="1">
      <alignment/>
    </xf>
    <xf numFmtId="165" fontId="0" fillId="35" borderId="11" xfId="42" applyNumberFormat="1" applyFont="1" applyFill="1" applyBorder="1" applyAlignment="1">
      <alignment horizontal="center"/>
    </xf>
    <xf numFmtId="165" fontId="5" fillId="0" borderId="10" xfId="42" applyNumberFormat="1" applyFont="1" applyFill="1" applyBorder="1" applyAlignment="1">
      <alignment horizontal="right" wrapText="1"/>
    </xf>
    <xf numFmtId="0" fontId="0" fillId="0" borderId="10" xfId="0" applyNumberFormat="1" applyFont="1" applyBorder="1" applyAlignment="1">
      <alignment horizontal="right" vertical="center"/>
    </xf>
    <xf numFmtId="165" fontId="0" fillId="0" borderId="10" xfId="42" applyNumberFormat="1" applyFont="1" applyBorder="1" applyAlignment="1">
      <alignment horizontal="right"/>
    </xf>
    <xf numFmtId="165" fontId="2" fillId="35" borderId="10" xfId="42" applyNumberFormat="1" applyFont="1" applyFill="1" applyBorder="1" applyAlignment="1">
      <alignment horizontal="right"/>
    </xf>
    <xf numFmtId="165" fontId="0" fillId="0" borderId="10" xfId="42" applyNumberFormat="1" applyFont="1" applyFill="1" applyBorder="1" applyAlignment="1">
      <alignment horizontal="right"/>
    </xf>
    <xf numFmtId="165" fontId="5" fillId="0" borderId="10" xfId="44" applyNumberFormat="1" applyFont="1" applyFill="1" applyBorder="1" applyAlignment="1">
      <alignment horizontal="right" wrapText="1"/>
    </xf>
    <xf numFmtId="165" fontId="0" fillId="0" borderId="10" xfId="44" applyNumberFormat="1" applyFont="1" applyBorder="1" applyAlignment="1">
      <alignment horizontal="right"/>
    </xf>
    <xf numFmtId="165" fontId="0" fillId="0" borderId="10" xfId="42" applyNumberFormat="1" applyFont="1" applyBorder="1" applyAlignment="1">
      <alignment horizontal="right" wrapText="1"/>
    </xf>
    <xf numFmtId="165" fontId="0" fillId="0" borderId="0" xfId="42" applyNumberFormat="1" applyFont="1" applyBorder="1" applyAlignment="1">
      <alignment horizontal="right"/>
    </xf>
    <xf numFmtId="0" fontId="0" fillId="0" borderId="12" xfId="0" applyBorder="1" applyAlignment="1">
      <alignment/>
    </xf>
    <xf numFmtId="165" fontId="5" fillId="0" borderId="10" xfId="44" applyNumberFormat="1" applyFont="1" applyFill="1" applyBorder="1" applyAlignment="1">
      <alignment horizontal="center" vertical="top" wrapText="1"/>
    </xf>
    <xf numFmtId="165" fontId="0" fillId="0" borderId="10" xfId="44" applyNumberFormat="1" applyFont="1" applyFill="1" applyBorder="1" applyAlignment="1">
      <alignment horizontal="right" wrapText="1"/>
    </xf>
    <xf numFmtId="0" fontId="5" fillId="0" borderId="10" xfId="0" applyFont="1" applyFill="1" applyBorder="1" applyAlignment="1">
      <alignment/>
    </xf>
    <xf numFmtId="0" fontId="5" fillId="35" borderId="10" xfId="0" applyFont="1" applyFill="1" applyBorder="1" applyAlignment="1">
      <alignment/>
    </xf>
    <xf numFmtId="165" fontId="2" fillId="33" borderId="14" xfId="42" applyNumberFormat="1" applyFont="1" applyFill="1" applyBorder="1" applyAlignment="1">
      <alignment horizontal="center" vertical="top" wrapText="1"/>
    </xf>
    <xf numFmtId="165" fontId="0" fillId="33" borderId="14" xfId="42" applyNumberFormat="1" applyFont="1" applyFill="1" applyBorder="1" applyAlignment="1">
      <alignment horizontal="center" vertical="top" wrapText="1"/>
    </xf>
    <xf numFmtId="165" fontId="2" fillId="33" borderId="14" xfId="42" applyNumberFormat="1" applyFont="1" applyFill="1" applyBorder="1" applyAlignment="1">
      <alignment vertical="top" wrapText="1"/>
    </xf>
    <xf numFmtId="165" fontId="0" fillId="0" borderId="23" xfId="42" applyNumberFormat="1" applyFont="1" applyFill="1" applyBorder="1" applyAlignment="1">
      <alignment horizontal="center" vertical="top" wrapText="1"/>
    </xf>
    <xf numFmtId="165" fontId="0" fillId="0" borderId="14" xfId="42" applyNumberFormat="1" applyFont="1" applyFill="1" applyBorder="1" applyAlignment="1">
      <alignment horizontal="center" vertical="top" wrapText="1"/>
    </xf>
    <xf numFmtId="165" fontId="0" fillId="0" borderId="13" xfId="42" applyNumberFormat="1" applyFont="1" applyBorder="1" applyAlignment="1">
      <alignment horizontal="center" vertical="top" wrapText="1"/>
    </xf>
    <xf numFmtId="0" fontId="0" fillId="0" borderId="0" xfId="0" applyFont="1" applyFill="1" applyBorder="1" applyAlignment="1">
      <alignment vertical="top"/>
    </xf>
    <xf numFmtId="0" fontId="0" fillId="0" borderId="12" xfId="0" applyBorder="1" applyAlignment="1">
      <alignment horizontal="right" vertical="top"/>
    </xf>
    <xf numFmtId="165" fontId="0" fillId="0" borderId="14" xfId="42" applyNumberFormat="1" applyFont="1" applyFill="1" applyBorder="1" applyAlignment="1">
      <alignment horizontal="center" vertical="top"/>
    </xf>
    <xf numFmtId="165" fontId="2" fillId="33" borderId="14" xfId="0" applyNumberFormat="1" applyFont="1" applyFill="1" applyBorder="1" applyAlignment="1">
      <alignment vertical="top"/>
    </xf>
    <xf numFmtId="0" fontId="0" fillId="0" borderId="10" xfId="0" applyBorder="1" applyAlignment="1">
      <alignment horizontal="right"/>
    </xf>
    <xf numFmtId="0" fontId="0" fillId="33" borderId="10" xfId="0" applyFont="1" applyFill="1" applyBorder="1" applyAlignment="1">
      <alignment/>
    </xf>
    <xf numFmtId="0" fontId="0" fillId="0" borderId="10" xfId="0" applyFont="1" applyBorder="1" applyAlignment="1">
      <alignment horizontal="right" vertical="top"/>
    </xf>
    <xf numFmtId="0" fontId="0" fillId="0" borderId="10" xfId="0" applyBorder="1" applyAlignment="1">
      <alignment vertical="top" wrapText="1"/>
    </xf>
    <xf numFmtId="0" fontId="0" fillId="0" borderId="10" xfId="0"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vertical="top"/>
    </xf>
    <xf numFmtId="165" fontId="0" fillId="0" borderId="14" xfId="42" applyNumberFormat="1" applyFont="1" applyBorder="1" applyAlignment="1">
      <alignment horizontal="right" vertical="top" wrapText="1"/>
    </xf>
    <xf numFmtId="165" fontId="0" fillId="0" borderId="10" xfId="44" applyNumberFormat="1" applyFont="1" applyBorder="1" applyAlignment="1">
      <alignment horizontal="center" wrapText="1"/>
    </xf>
    <xf numFmtId="0" fontId="4" fillId="35" borderId="10" xfId="0" applyFont="1" applyFill="1" applyBorder="1" applyAlignment="1">
      <alignment horizontal="right" wrapText="1"/>
    </xf>
    <xf numFmtId="0" fontId="0" fillId="35" borderId="0" xfId="0" applyFont="1" applyFill="1" applyBorder="1" applyAlignment="1">
      <alignment wrapText="1"/>
    </xf>
    <xf numFmtId="0" fontId="12" fillId="0" borderId="10" xfId="69" applyFont="1" applyFill="1" applyBorder="1" applyAlignment="1">
      <alignment horizontal="center" wrapText="1"/>
      <protection/>
    </xf>
    <xf numFmtId="0" fontId="12" fillId="0" borderId="10" xfId="69" applyFont="1" applyFill="1" applyBorder="1" applyAlignment="1">
      <alignment wrapText="1"/>
      <protection/>
    </xf>
    <xf numFmtId="0" fontId="0" fillId="34" borderId="10" xfId="0" applyFill="1" applyBorder="1" applyAlignment="1">
      <alignment/>
    </xf>
    <xf numFmtId="0" fontId="2" fillId="0" borderId="10" xfId="0" applyFont="1" applyBorder="1" applyAlignment="1">
      <alignment wrapText="1"/>
    </xf>
    <xf numFmtId="0" fontId="5" fillId="0" borderId="10" xfId="61" applyFont="1" applyBorder="1" applyAlignment="1">
      <alignment wrapText="1"/>
      <protection/>
    </xf>
    <xf numFmtId="0" fontId="0" fillId="0" borderId="10" xfId="61" applyFont="1" applyBorder="1" applyAlignment="1">
      <alignment wrapText="1"/>
      <protection/>
    </xf>
    <xf numFmtId="0" fontId="4" fillId="35" borderId="10" xfId="61" applyFont="1" applyFill="1" applyBorder="1" applyAlignment="1">
      <alignment horizontal="center" wrapText="1"/>
      <protection/>
    </xf>
    <xf numFmtId="0" fontId="5" fillId="35" borderId="10" xfId="61" applyFont="1" applyFill="1" applyBorder="1" applyAlignment="1">
      <alignment wrapText="1"/>
      <protection/>
    </xf>
    <xf numFmtId="0" fontId="5" fillId="35" borderId="14" xfId="61" applyFont="1" applyFill="1" applyBorder="1" applyAlignment="1">
      <alignment wrapText="1"/>
      <protection/>
    </xf>
    <xf numFmtId="0" fontId="0" fillId="35" borderId="10" xfId="61" applyFill="1" applyBorder="1" applyAlignment="1">
      <alignment/>
      <protection/>
    </xf>
    <xf numFmtId="0" fontId="0" fillId="0" borderId="10" xfId="0" applyFont="1" applyBorder="1" applyAlignment="1">
      <alignment horizontal="left" vertical="top" wrapText="1" shrinkToFit="1"/>
    </xf>
    <xf numFmtId="0" fontId="3" fillId="0" borderId="14" xfId="0" applyFont="1" applyBorder="1" applyAlignment="1">
      <alignment wrapText="1"/>
    </xf>
    <xf numFmtId="0" fontId="0" fillId="0" borderId="14" xfId="0" applyFont="1" applyBorder="1" applyAlignment="1">
      <alignment wrapText="1"/>
    </xf>
    <xf numFmtId="0" fontId="2" fillId="0" borderId="14"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xf>
    <xf numFmtId="165" fontId="0" fillId="35" borderId="14" xfId="42" applyNumberFormat="1" applyFont="1" applyFill="1" applyBorder="1" applyAlignment="1">
      <alignment horizontal="center" vertical="top" wrapText="1"/>
    </xf>
    <xf numFmtId="165" fontId="0" fillId="35" borderId="10" xfId="42" applyNumberFormat="1" applyFont="1" applyFill="1" applyBorder="1" applyAlignment="1">
      <alignment horizontal="center" vertical="top" wrapText="1"/>
    </xf>
    <xf numFmtId="0" fontId="0" fillId="35" borderId="14" xfId="0" applyFont="1" applyFill="1" applyBorder="1" applyAlignment="1">
      <alignment vertical="top"/>
    </xf>
    <xf numFmtId="0" fontId="0" fillId="35" borderId="10"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vertical="top"/>
    </xf>
    <xf numFmtId="165" fontId="0" fillId="35" borderId="15" xfId="42" applyNumberFormat="1" applyFont="1" applyFill="1" applyBorder="1" applyAlignment="1">
      <alignment horizontal="center" vertical="top" wrapText="1"/>
    </xf>
    <xf numFmtId="0" fontId="0" fillId="35" borderId="15" xfId="0" applyFont="1" applyFill="1" applyBorder="1" applyAlignment="1">
      <alignment vertical="top" wrapText="1"/>
    </xf>
    <xf numFmtId="0" fontId="12" fillId="35" borderId="10" xfId="66" applyFont="1" applyFill="1" applyBorder="1" applyAlignment="1">
      <alignment wrapText="1"/>
      <protection/>
    </xf>
    <xf numFmtId="0" fontId="0" fillId="35" borderId="10" xfId="0" applyFont="1" applyFill="1" applyBorder="1" applyAlignment="1">
      <alignment/>
    </xf>
    <xf numFmtId="0" fontId="0" fillId="35" borderId="14" xfId="0" applyFont="1" applyFill="1" applyBorder="1" applyAlignment="1">
      <alignment vertical="top"/>
    </xf>
    <xf numFmtId="0" fontId="12" fillId="0" borderId="12" xfId="67" applyFont="1" applyFill="1" applyBorder="1" applyAlignment="1">
      <alignment horizontal="center" wrapText="1"/>
      <protection/>
    </xf>
    <xf numFmtId="0" fontId="0" fillId="0" borderId="14" xfId="0" applyFont="1" applyFill="1" applyBorder="1" applyAlignment="1">
      <alignment/>
    </xf>
    <xf numFmtId="165" fontId="0" fillId="0" borderId="10" xfId="42" applyNumberFormat="1" applyFont="1" applyFill="1" applyBorder="1" applyAlignment="1">
      <alignment vertical="top" wrapText="1"/>
    </xf>
    <xf numFmtId="0" fontId="0" fillId="0" borderId="14" xfId="0" applyFont="1" applyBorder="1" applyAlignment="1">
      <alignment horizontal="center" vertical="top"/>
    </xf>
    <xf numFmtId="0" fontId="0" fillId="35" borderId="10" xfId="0" applyFont="1" applyFill="1" applyBorder="1" applyAlignment="1">
      <alignment horizontal="right"/>
    </xf>
    <xf numFmtId="0" fontId="0" fillId="35" borderId="10" xfId="0" applyFont="1" applyFill="1" applyBorder="1" applyAlignment="1">
      <alignment vertical="top"/>
    </xf>
    <xf numFmtId="165" fontId="2" fillId="0" borderId="10" xfId="42" applyNumberFormat="1" applyFont="1" applyFill="1" applyBorder="1" applyAlignment="1">
      <alignment horizontal="center" vertical="top" wrapText="1"/>
    </xf>
    <xf numFmtId="165" fontId="2" fillId="0" borderId="14" xfId="42" applyNumberFormat="1" applyFont="1" applyFill="1" applyBorder="1" applyAlignment="1">
      <alignment horizontal="center" vertical="top" wrapText="1"/>
    </xf>
    <xf numFmtId="0" fontId="2" fillId="34" borderId="10" xfId="0" applyFont="1" applyFill="1" applyBorder="1" applyAlignment="1">
      <alignment wrapText="1"/>
    </xf>
    <xf numFmtId="0" fontId="12" fillId="0" borderId="10" xfId="65" applyNumberFormat="1" applyFont="1" applyFill="1" applyBorder="1" applyAlignment="1" applyProtection="1">
      <alignment horizontal="left" vertical="center" wrapText="1"/>
      <protection locked="0"/>
    </xf>
    <xf numFmtId="0" fontId="12" fillId="37" borderId="10" xfId="65"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0" fillId="0" borderId="10" xfId="0" applyFont="1" applyBorder="1" applyAlignment="1">
      <alignment horizontal="left" wrapText="1"/>
    </xf>
    <xf numFmtId="0" fontId="0" fillId="0" borderId="10" xfId="0" applyBorder="1" applyAlignment="1">
      <alignment horizontal="right" vertical="top"/>
    </xf>
    <xf numFmtId="165" fontId="5" fillId="35" borderId="10" xfId="42" applyNumberFormat="1" applyFont="1" applyFill="1" applyBorder="1" applyAlignment="1">
      <alignment horizontal="right" wrapText="1"/>
    </xf>
    <xf numFmtId="0" fontId="2" fillId="37" borderId="10" xfId="0" applyFont="1" applyFill="1" applyBorder="1" applyAlignment="1">
      <alignment horizontal="center" vertical="top" wrapText="1"/>
    </xf>
    <xf numFmtId="0" fontId="0" fillId="37" borderId="10" xfId="0" applyFont="1" applyFill="1" applyBorder="1" applyAlignment="1">
      <alignment vertical="top" wrapText="1"/>
    </xf>
    <xf numFmtId="165" fontId="2" fillId="37" borderId="10" xfId="42" applyNumberFormat="1" applyFont="1" applyFill="1" applyBorder="1" applyAlignment="1">
      <alignment horizontal="center" vertical="top" wrapText="1"/>
    </xf>
    <xf numFmtId="165" fontId="0" fillId="37" borderId="10" xfId="42" applyNumberFormat="1" applyFont="1" applyFill="1" applyBorder="1" applyAlignment="1">
      <alignment horizontal="center" vertical="top" wrapText="1"/>
    </xf>
    <xf numFmtId="165" fontId="0" fillId="37" borderId="14" xfId="42" applyNumberFormat="1" applyFont="1" applyFill="1" applyBorder="1" applyAlignment="1">
      <alignment horizontal="center" vertical="top" wrapText="1"/>
    </xf>
    <xf numFmtId="165" fontId="2" fillId="37" borderId="14" xfId="42" applyNumberFormat="1" applyFont="1" applyFill="1" applyBorder="1" applyAlignment="1">
      <alignment horizontal="center" vertical="top" wrapText="1"/>
    </xf>
    <xf numFmtId="0" fontId="0" fillId="37" borderId="0" xfId="0" applyFont="1" applyFill="1" applyBorder="1" applyAlignment="1">
      <alignment/>
    </xf>
    <xf numFmtId="0" fontId="0" fillId="0" borderId="14" xfId="0" applyFont="1" applyBorder="1" applyAlignment="1">
      <alignment/>
    </xf>
    <xf numFmtId="0" fontId="5" fillId="0" borderId="21" xfId="0" applyFont="1" applyFill="1" applyBorder="1" applyAlignment="1">
      <alignment vertical="top" wrapText="1"/>
    </xf>
    <xf numFmtId="0" fontId="5" fillId="0" borderId="16" xfId="0" applyFont="1" applyFill="1" applyBorder="1" applyAlignment="1">
      <alignment vertical="top" wrapText="1"/>
    </xf>
    <xf numFmtId="0" fontId="0" fillId="0" borderId="21" xfId="0" applyBorder="1" applyAlignment="1">
      <alignment horizontal="center"/>
    </xf>
    <xf numFmtId="0" fontId="0" fillId="0" borderId="19" xfId="0" applyBorder="1" applyAlignment="1">
      <alignment/>
    </xf>
    <xf numFmtId="0" fontId="5" fillId="0" borderId="14" xfId="0" applyFont="1" applyFill="1" applyBorder="1" applyAlignment="1">
      <alignment horizontal="center" vertical="top" wrapText="1"/>
    </xf>
    <xf numFmtId="0" fontId="0" fillId="0" borderId="23" xfId="0" applyBorder="1" applyAlignment="1">
      <alignment horizontal="center"/>
    </xf>
    <xf numFmtId="0" fontId="0" fillId="0" borderId="10" xfId="0" applyFont="1" applyBorder="1" applyAlignment="1">
      <alignment horizontal="center" vertical="top" wrapText="1"/>
    </xf>
    <xf numFmtId="0" fontId="0" fillId="0" borderId="10" xfId="0" applyFill="1" applyBorder="1" applyAlignment="1">
      <alignment horizontal="right"/>
    </xf>
    <xf numFmtId="0" fontId="2" fillId="0" borderId="10" xfId="0" applyFont="1" applyFill="1" applyBorder="1" applyAlignment="1">
      <alignment horizontal="right"/>
    </xf>
    <xf numFmtId="0" fontId="0" fillId="0" borderId="10" xfId="0" applyFont="1" applyFill="1" applyBorder="1" applyAlignment="1">
      <alignment horizontal="right"/>
    </xf>
    <xf numFmtId="0" fontId="13" fillId="0" borderId="10" xfId="0" applyFont="1" applyFill="1" applyBorder="1" applyAlignment="1">
      <alignment horizontal="right"/>
    </xf>
    <xf numFmtId="0" fontId="15" fillId="0" borderId="10" xfId="0" applyFont="1" applyFill="1" applyBorder="1" applyAlignment="1">
      <alignment horizontal="right"/>
    </xf>
    <xf numFmtId="0" fontId="12" fillId="0" borderId="10" xfId="0" applyFont="1" applyFill="1" applyBorder="1" applyAlignment="1">
      <alignment horizontal="right"/>
    </xf>
    <xf numFmtId="0" fontId="12" fillId="0" borderId="10" xfId="0" applyFont="1"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165" fontId="2" fillId="0" borderId="10" xfId="0" applyNumberFormat="1" applyFont="1" applyFill="1" applyBorder="1" applyAlignment="1">
      <alignment/>
    </xf>
    <xf numFmtId="0" fontId="0" fillId="0" borderId="21" xfId="0" applyFill="1" applyBorder="1" applyAlignment="1">
      <alignment/>
    </xf>
    <xf numFmtId="0" fontId="4" fillId="0" borderId="21" xfId="0" applyFont="1" applyFill="1" applyBorder="1" applyAlignment="1">
      <alignment horizontal="center" wrapText="1"/>
    </xf>
    <xf numFmtId="0" fontId="5" fillId="0" borderId="21" xfId="0" applyFont="1" applyFill="1" applyBorder="1" applyAlignment="1">
      <alignment wrapText="1"/>
    </xf>
    <xf numFmtId="0" fontId="0" fillId="35" borderId="21" xfId="0" applyFont="1" applyFill="1" applyBorder="1" applyAlignment="1">
      <alignment wrapText="1"/>
    </xf>
    <xf numFmtId="0" fontId="0" fillId="0" borderId="21" xfId="0" applyFill="1" applyBorder="1" applyAlignment="1">
      <alignment horizontal="right"/>
    </xf>
    <xf numFmtId="0" fontId="0" fillId="0" borderId="17" xfId="0" applyBorder="1" applyAlignment="1">
      <alignment/>
    </xf>
    <xf numFmtId="0" fontId="0" fillId="0" borderId="10" xfId="0" applyFill="1" applyBorder="1" applyAlignment="1">
      <alignment horizontal="right" vertical="top"/>
    </xf>
    <xf numFmtId="165" fontId="2" fillId="37" borderId="10" xfId="42" applyNumberFormat="1" applyFont="1" applyFill="1" applyBorder="1" applyAlignment="1">
      <alignment vertical="top" wrapText="1"/>
    </xf>
    <xf numFmtId="0" fontId="2" fillId="37" borderId="0" xfId="0" applyFont="1" applyFill="1" applyBorder="1" applyAlignment="1">
      <alignment/>
    </xf>
    <xf numFmtId="0" fontId="5" fillId="0" borderId="0" xfId="0" applyFont="1" applyFill="1" applyBorder="1" applyAlignment="1">
      <alignment horizontal="center" vertical="top" wrapText="1"/>
    </xf>
    <xf numFmtId="0" fontId="0" fillId="0" borderId="10" xfId="0" applyFont="1" applyBorder="1" applyAlignment="1">
      <alignment vertical="top"/>
    </xf>
    <xf numFmtId="0" fontId="5" fillId="35" borderId="14" xfId="0" applyFont="1" applyFill="1" applyBorder="1" applyAlignment="1">
      <alignment vertical="top" wrapText="1"/>
    </xf>
    <xf numFmtId="165" fontId="56" fillId="0" borderId="10" xfId="42" applyNumberFormat="1" applyFont="1" applyBorder="1" applyAlignment="1">
      <alignment horizontal="center" vertical="top" wrapText="1"/>
    </xf>
    <xf numFmtId="165" fontId="56" fillId="0" borderId="14" xfId="42" applyNumberFormat="1" applyFont="1" applyBorder="1" applyAlignment="1">
      <alignment horizontal="center" vertical="top" wrapText="1"/>
    </xf>
    <xf numFmtId="165" fontId="0" fillId="0" borderId="10" xfId="42" applyNumberFormat="1" applyFont="1" applyBorder="1" applyAlignment="1">
      <alignment horizontal="right" vertical="top" wrapText="1"/>
    </xf>
    <xf numFmtId="165" fontId="56" fillId="0" borderId="10" xfId="42" applyNumberFormat="1" applyFont="1" applyFill="1" applyBorder="1" applyAlignment="1">
      <alignment horizontal="right" vertical="top" wrapText="1"/>
    </xf>
    <xf numFmtId="0" fontId="56" fillId="0" borderId="14" xfId="0" applyFont="1" applyFill="1" applyBorder="1" applyAlignment="1">
      <alignment vertical="top"/>
    </xf>
    <xf numFmtId="165" fontId="56" fillId="35" borderId="10" xfId="42" applyNumberFormat="1" applyFont="1" applyFill="1" applyBorder="1" applyAlignment="1">
      <alignment horizontal="center" vertical="top" wrapText="1"/>
    </xf>
    <xf numFmtId="165" fontId="56" fillId="35" borderId="14" xfId="42" applyNumberFormat="1" applyFont="1" applyFill="1" applyBorder="1" applyAlignment="1">
      <alignment horizontal="center" vertical="top" wrapText="1"/>
    </xf>
    <xf numFmtId="165" fontId="0" fillId="0" borderId="10" xfId="42" applyNumberFormat="1" applyFont="1" applyFill="1" applyBorder="1" applyAlignment="1">
      <alignment horizontal="right" vertical="top" wrapText="1"/>
    </xf>
    <xf numFmtId="0" fontId="5" fillId="0" borderId="10" xfId="67" applyFont="1" applyFill="1" applyBorder="1" applyAlignment="1">
      <alignment horizontal="center" vertical="top" wrapText="1"/>
      <protection/>
    </xf>
    <xf numFmtId="0" fontId="0" fillId="0" borderId="10" xfId="0" applyFont="1" applyFill="1" applyBorder="1" applyAlignment="1">
      <alignment horizontal="center" vertical="top" wrapText="1"/>
    </xf>
    <xf numFmtId="0" fontId="5" fillId="0" borderId="10" xfId="66" applyFont="1" applyFill="1" applyBorder="1" applyAlignment="1">
      <alignment horizontal="center" vertical="top" wrapText="1"/>
      <protection/>
    </xf>
    <xf numFmtId="0" fontId="0" fillId="37" borderId="10" xfId="0" applyFont="1" applyFill="1" applyBorder="1" applyAlignment="1">
      <alignment horizontal="center" vertical="top" wrapText="1"/>
    </xf>
    <xf numFmtId="0" fontId="5" fillId="0" borderId="10" xfId="68" applyNumberFormat="1" applyFont="1" applyFill="1" applyBorder="1" applyAlignment="1" applyProtection="1">
      <alignment horizontal="center" vertical="top" wrapText="1"/>
      <protection locked="0"/>
    </xf>
    <xf numFmtId="0" fontId="5" fillId="35" borderId="10" xfId="66" applyFont="1" applyFill="1" applyBorder="1" applyAlignment="1">
      <alignment horizontal="center" vertical="top" wrapText="1"/>
      <protection/>
    </xf>
    <xf numFmtId="0" fontId="5" fillId="35" borderId="10" xfId="67" applyFont="1" applyFill="1" applyBorder="1" applyAlignment="1">
      <alignment horizontal="center" vertical="top" wrapText="1"/>
      <protection/>
    </xf>
    <xf numFmtId="0" fontId="18" fillId="0" borderId="0" xfId="0" applyFont="1" applyAlignment="1">
      <alignment vertical="center" wrapText="1"/>
    </xf>
    <xf numFmtId="165" fontId="56" fillId="0" borderId="10"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56" fillId="0" borderId="10" xfId="0" applyFont="1" applyBorder="1" applyAlignment="1">
      <alignment vertical="top"/>
    </xf>
    <xf numFmtId="0" fontId="4" fillId="37" borderId="10" xfId="0" applyFont="1" applyFill="1" applyBorder="1" applyAlignment="1">
      <alignment horizontal="center" wrapText="1"/>
    </xf>
    <xf numFmtId="0" fontId="5" fillId="37" borderId="10" xfId="0" applyFont="1" applyFill="1" applyBorder="1" applyAlignment="1">
      <alignment wrapText="1"/>
    </xf>
    <xf numFmtId="0" fontId="4" fillId="37" borderId="10" xfId="0" applyFont="1" applyFill="1" applyBorder="1" applyAlignment="1">
      <alignment horizontal="right" wrapText="1"/>
    </xf>
    <xf numFmtId="0" fontId="0" fillId="37" borderId="0" xfId="0" applyFont="1" applyFill="1" applyBorder="1" applyAlignment="1">
      <alignment wrapText="1"/>
    </xf>
    <xf numFmtId="0" fontId="0" fillId="37" borderId="0" xfId="0" applyFill="1" applyAlignment="1">
      <alignment/>
    </xf>
    <xf numFmtId="0" fontId="5" fillId="35" borderId="21" xfId="0" applyFont="1" applyFill="1" applyBorder="1" applyAlignment="1">
      <alignment wrapText="1"/>
    </xf>
    <xf numFmtId="0" fontId="5" fillId="0" borderId="14" xfId="0" applyFont="1" applyFill="1" applyBorder="1" applyAlignment="1">
      <alignment wrapText="1"/>
    </xf>
    <xf numFmtId="0" fontId="19" fillId="0" borderId="0" xfId="0" applyFont="1" applyFill="1" applyBorder="1" applyAlignment="1">
      <alignment horizontal="left"/>
    </xf>
    <xf numFmtId="0" fontId="20" fillId="0" borderId="0" xfId="0" applyFont="1" applyFill="1" applyBorder="1" applyAlignment="1">
      <alignment/>
    </xf>
    <xf numFmtId="0" fontId="0" fillId="0" borderId="14" xfId="0" applyFont="1" applyFill="1" applyBorder="1" applyAlignment="1">
      <alignment horizontal="center" vertical="top"/>
    </xf>
    <xf numFmtId="0" fontId="5" fillId="0" borderId="10" xfId="69" applyFont="1" applyBorder="1" applyAlignment="1">
      <alignment wrapText="1"/>
      <protection/>
    </xf>
    <xf numFmtId="0" fontId="5" fillId="0" borderId="10" xfId="69" applyFont="1" applyBorder="1" applyAlignment="1">
      <alignment horizontal="center" wrapText="1"/>
      <protection/>
    </xf>
    <xf numFmtId="0" fontId="0" fillId="0" borderId="10" xfId="0" applyFont="1" applyBorder="1" applyAlignment="1">
      <alignment horizontal="center" vertical="top"/>
    </xf>
    <xf numFmtId="0" fontId="0" fillId="0" borderId="14" xfId="0" applyFont="1" applyFill="1" applyBorder="1" applyAlignment="1">
      <alignment vertical="top"/>
    </xf>
    <xf numFmtId="165" fontId="0" fillId="0" borderId="10" xfId="47" applyNumberFormat="1" applyFont="1" applyBorder="1" applyAlignment="1">
      <alignment horizontal="center" vertical="top" wrapText="1"/>
    </xf>
    <xf numFmtId="165" fontId="0" fillId="0" borderId="14" xfId="47" applyNumberFormat="1" applyFont="1" applyBorder="1" applyAlignment="1">
      <alignment horizontal="center" vertical="top" wrapText="1"/>
    </xf>
    <xf numFmtId="0" fontId="0" fillId="35" borderId="10" xfId="0" applyFill="1" applyBorder="1" applyAlignment="1">
      <alignment vertical="top"/>
    </xf>
    <xf numFmtId="0" fontId="0" fillId="0" borderId="19" xfId="0" applyFont="1" applyBorder="1" applyAlignment="1">
      <alignment/>
    </xf>
    <xf numFmtId="0" fontId="2" fillId="33" borderId="10" xfId="0" applyFont="1" applyFill="1" applyBorder="1" applyAlignment="1">
      <alignment horizontal="right" vertical="center"/>
    </xf>
    <xf numFmtId="0" fontId="5" fillId="0" borderId="21" xfId="0" applyFont="1" applyFill="1" applyBorder="1" applyAlignment="1">
      <alignment horizontal="center" vertical="top" wrapText="1"/>
    </xf>
    <xf numFmtId="0" fontId="0" fillId="0" borderId="10" xfId="0" applyFont="1" applyFill="1" applyBorder="1" applyAlignment="1">
      <alignment horizontal="left" wrapText="1" shrinkToFit="1"/>
    </xf>
    <xf numFmtId="0" fontId="4" fillId="38" borderId="10" xfId="0" applyFont="1" applyFill="1" applyBorder="1" applyAlignment="1">
      <alignment horizontal="center" wrapText="1"/>
    </xf>
    <xf numFmtId="0" fontId="2" fillId="38" borderId="10" xfId="0" applyFont="1" applyFill="1" applyBorder="1" applyAlignment="1">
      <alignment horizontal="center" wrapText="1"/>
    </xf>
    <xf numFmtId="0" fontId="0" fillId="38" borderId="0" xfId="0" applyFont="1" applyFill="1" applyBorder="1" applyAlignment="1">
      <alignment wrapText="1"/>
    </xf>
    <xf numFmtId="0" fontId="0" fillId="38" borderId="0" xfId="0" applyFill="1" applyAlignment="1">
      <alignment/>
    </xf>
    <xf numFmtId="0" fontId="0" fillId="0" borderId="14" xfId="0" applyFont="1" applyFill="1" applyBorder="1" applyAlignment="1">
      <alignment vertical="top"/>
    </xf>
    <xf numFmtId="0" fontId="2" fillId="0" borderId="10" xfId="0" applyFont="1" applyBorder="1" applyAlignment="1">
      <alignment horizontal="center" wrapText="1"/>
    </xf>
    <xf numFmtId="165" fontId="4" fillId="35" borderId="11" xfId="42" applyNumberFormat="1" applyFont="1" applyFill="1" applyBorder="1" applyAlignment="1">
      <alignment horizontal="center" wrapText="1"/>
    </xf>
    <xf numFmtId="165" fontId="4" fillId="35" borderId="21" xfId="42" applyNumberFormat="1" applyFont="1" applyFill="1" applyBorder="1" applyAlignment="1">
      <alignment horizontal="center" wrapText="1"/>
    </xf>
    <xf numFmtId="165" fontId="4" fillId="35" borderId="14" xfId="42" applyNumberFormat="1" applyFont="1" applyFill="1" applyBorder="1" applyAlignment="1">
      <alignment horizontal="right" wrapText="1"/>
    </xf>
    <xf numFmtId="165" fontId="4" fillId="35" borderId="12" xfId="42" applyNumberFormat="1" applyFont="1" applyFill="1" applyBorder="1" applyAlignment="1">
      <alignment horizontal="right" wrapText="1"/>
    </xf>
    <xf numFmtId="0" fontId="4" fillId="35" borderId="14" xfId="42" applyNumberFormat="1" applyFont="1" applyFill="1" applyBorder="1" applyAlignment="1">
      <alignment horizontal="right" vertical="center"/>
    </xf>
    <xf numFmtId="0" fontId="4" fillId="35" borderId="12" xfId="42" applyNumberFormat="1" applyFont="1" applyFill="1" applyBorder="1" applyAlignment="1">
      <alignment horizontal="right" vertical="center"/>
    </xf>
    <xf numFmtId="0" fontId="4" fillId="35" borderId="14" xfId="42" applyNumberFormat="1" applyFont="1" applyFill="1" applyBorder="1" applyAlignment="1">
      <alignment horizontal="right" vertical="center" wrapText="1"/>
    </xf>
    <xf numFmtId="0" fontId="4" fillId="35" borderId="12" xfId="42" applyNumberFormat="1" applyFont="1" applyFill="1" applyBorder="1" applyAlignment="1">
      <alignment horizontal="right" vertical="center" wrapText="1"/>
    </xf>
    <xf numFmtId="165" fontId="2" fillId="35" borderId="11" xfId="42" applyNumberFormat="1" applyFont="1" applyFill="1" applyBorder="1" applyAlignment="1">
      <alignment horizontal="center"/>
    </xf>
    <xf numFmtId="165" fontId="2" fillId="35" borderId="21" xfId="42" applyNumberFormat="1" applyFont="1" applyFill="1" applyBorder="1" applyAlignment="1">
      <alignment horizontal="center"/>
    </xf>
    <xf numFmtId="165" fontId="5" fillId="0" borderId="14" xfId="42" applyNumberFormat="1" applyFont="1" applyFill="1" applyBorder="1" applyAlignment="1">
      <alignment horizontal="right" wrapText="1"/>
    </xf>
    <xf numFmtId="165" fontId="5" fillId="0" borderId="12" xfId="42" applyNumberFormat="1" applyFont="1" applyFill="1" applyBorder="1" applyAlignment="1">
      <alignment horizontal="right" wrapText="1"/>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0" fontId="5" fillId="0" borderId="14" xfId="42" applyNumberFormat="1" applyFont="1" applyFill="1" applyBorder="1" applyAlignment="1">
      <alignment horizontal="right" vertical="center"/>
    </xf>
    <xf numFmtId="0" fontId="5" fillId="0" borderId="12" xfId="42" applyNumberFormat="1" applyFont="1" applyFill="1" applyBorder="1" applyAlignment="1">
      <alignment horizontal="right" vertical="center"/>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165" fontId="4" fillId="35" borderId="13" xfId="42" applyNumberFormat="1" applyFont="1" applyFill="1" applyBorder="1" applyAlignment="1">
      <alignment horizontal="right"/>
    </xf>
    <xf numFmtId="165" fontId="4" fillId="35" borderId="24" xfId="42" applyNumberFormat="1" applyFont="1" applyFill="1" applyBorder="1" applyAlignment="1">
      <alignment horizontal="right"/>
    </xf>
    <xf numFmtId="165" fontId="4" fillId="35" borderId="16" xfId="42" applyNumberFormat="1" applyFont="1" applyFill="1" applyBorder="1" applyAlignment="1">
      <alignment horizontal="right"/>
    </xf>
    <xf numFmtId="165" fontId="4" fillId="35" borderId="18" xfId="42" applyNumberFormat="1" applyFont="1" applyFill="1" applyBorder="1" applyAlignment="1">
      <alignment horizontal="right"/>
    </xf>
    <xf numFmtId="0" fontId="2" fillId="34" borderId="10" xfId="0" applyFont="1" applyFill="1" applyBorder="1" applyAlignment="1">
      <alignment horizontal="right"/>
    </xf>
    <xf numFmtId="0" fontId="0" fillId="34" borderId="10" xfId="0" applyFill="1" applyBorder="1" applyAlignment="1">
      <alignment horizontal="right"/>
    </xf>
    <xf numFmtId="0" fontId="4" fillId="33" borderId="10" xfId="0" applyFont="1" applyFill="1" applyBorder="1" applyAlignment="1">
      <alignment horizontal="right" vertical="top" wrapText="1"/>
    </xf>
    <xf numFmtId="0" fontId="2" fillId="0" borderId="10" xfId="0" applyFont="1" applyBorder="1" applyAlignment="1">
      <alignment horizontal="right"/>
    </xf>
    <xf numFmtId="0" fontId="4" fillId="34" borderId="14" xfId="0" applyFont="1" applyFill="1" applyBorder="1" applyAlignment="1">
      <alignment horizontal="right" vertical="top" wrapText="1"/>
    </xf>
    <xf numFmtId="0" fontId="0" fillId="34" borderId="19" xfId="0" applyFill="1" applyBorder="1" applyAlignment="1">
      <alignment horizontal="right" vertical="top" wrapText="1"/>
    </xf>
    <xf numFmtId="0" fontId="0" fillId="34" borderId="12" xfId="0" applyFill="1" applyBorder="1" applyAlignment="1">
      <alignment horizontal="right" vertical="top" wrapText="1"/>
    </xf>
    <xf numFmtId="0" fontId="2" fillId="34" borderId="14" xfId="0" applyFont="1" applyFill="1" applyBorder="1" applyAlignment="1">
      <alignment horizontal="right" vertical="top" wrapText="1"/>
    </xf>
    <xf numFmtId="0" fontId="2" fillId="34" borderId="14" xfId="0" applyFont="1" applyFill="1" applyBorder="1" applyAlignment="1">
      <alignment horizontal="right"/>
    </xf>
    <xf numFmtId="0" fontId="2" fillId="34" borderId="19" xfId="0" applyFont="1" applyFill="1" applyBorder="1" applyAlignment="1">
      <alignment horizontal="right"/>
    </xf>
    <xf numFmtId="0" fontId="2" fillId="34" borderId="12" xfId="0" applyFont="1" applyFill="1" applyBorder="1" applyAlignment="1">
      <alignment horizontal="right"/>
    </xf>
    <xf numFmtId="0" fontId="0" fillId="34" borderId="19" xfId="0" applyFill="1" applyBorder="1" applyAlignment="1">
      <alignment horizontal="right"/>
    </xf>
    <xf numFmtId="0" fontId="0" fillId="34" borderId="12" xfId="0" applyFill="1" applyBorder="1" applyAlignment="1">
      <alignment horizontal="right"/>
    </xf>
    <xf numFmtId="0" fontId="2" fillId="0" borderId="0" xfId="0" applyFont="1" applyFill="1" applyBorder="1" applyAlignment="1">
      <alignment vertical="top"/>
    </xf>
    <xf numFmtId="0" fontId="2" fillId="0" borderId="0" xfId="0" applyFont="1" applyAlignment="1">
      <alignment/>
    </xf>
    <xf numFmtId="0" fontId="2" fillId="33" borderId="14" xfId="0" applyFont="1" applyFill="1" applyBorder="1" applyAlignment="1">
      <alignment horizontal="right"/>
    </xf>
    <xf numFmtId="0" fontId="0" fillId="0" borderId="12"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0" fillId="0" borderId="10" xfId="0"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_HOSP by CO" xfId="64"/>
    <cellStyle name="Normal_HOSP by CO 2" xfId="65"/>
    <cellStyle name="Normal_PCH" xfId="66"/>
    <cellStyle name="Normal_Sheet2" xfId="67"/>
    <cellStyle name="Normal_Sheet3" xfId="68"/>
    <cellStyle name="Normal_WithModField" xfId="69"/>
    <cellStyle name="Note" xfId="70"/>
    <cellStyle name="Output" xfId="71"/>
    <cellStyle name="Percent" xfId="72"/>
    <cellStyle name="Title" xfId="73"/>
    <cellStyle name="Total" xfId="74"/>
    <cellStyle name="Warning Text" xfId="75"/>
  </cellStyles>
  <dxfs count="3">
    <dxf>
      <font>
        <b/>
        <i val="0"/>
      </font>
    </dxf>
    <dxf>
      <font>
        <b/>
        <i val="0"/>
        <u val="single"/>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197</xdr:row>
      <xdr:rowOff>38100</xdr:rowOff>
    </xdr:from>
    <xdr:to>
      <xdr:col>10</xdr:col>
      <xdr:colOff>561975</xdr:colOff>
      <xdr:row>198</xdr:row>
      <xdr:rowOff>152400</xdr:rowOff>
    </xdr:to>
    <xdr:sp>
      <xdr:nvSpPr>
        <xdr:cNvPr id="1"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2"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3"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4"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5"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6"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7"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8"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9"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0"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1"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2"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3"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4"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5"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6"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2.75"/>
  <cols>
    <col min="1" max="1" width="118.7109375" style="0" customWidth="1"/>
  </cols>
  <sheetData>
    <row r="1" ht="23.25">
      <c r="A1" s="126" t="s">
        <v>132</v>
      </c>
    </row>
    <row r="2" ht="23.25">
      <c r="A2" s="126" t="s">
        <v>2003</v>
      </c>
    </row>
    <row r="3" ht="23.25">
      <c r="A3" s="126" t="s">
        <v>2004</v>
      </c>
    </row>
    <row r="4" ht="23.25">
      <c r="A4" s="126"/>
    </row>
    <row r="5" ht="46.5">
      <c r="A5" s="126" t="s">
        <v>133</v>
      </c>
    </row>
    <row r="6" ht="23.25">
      <c r="A6" s="246"/>
    </row>
    <row r="7" ht="23.25">
      <c r="A7" s="171" t="s">
        <v>2394</v>
      </c>
    </row>
  </sheetData>
  <sheetProtection/>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7030A0"/>
  </sheetPr>
  <dimension ref="B1:D28"/>
  <sheetViews>
    <sheetView zoomScalePageLayoutView="0" workbookViewId="0" topLeftCell="B1">
      <selection activeCell="C17" sqref="C17"/>
    </sheetView>
  </sheetViews>
  <sheetFormatPr defaultColWidth="9.140625" defaultRowHeight="12.75"/>
  <cols>
    <col min="1" max="1" width="0" style="0" hidden="1" customWidth="1"/>
    <col min="2" max="2" width="59.140625" style="143" customWidth="1"/>
    <col min="3" max="3" width="56.8515625" style="143" customWidth="1"/>
    <col min="4" max="4" width="14.00390625" style="142" customWidth="1"/>
  </cols>
  <sheetData>
    <row r="1" spans="2:4" s="167" customFormat="1" ht="25.5">
      <c r="B1" s="215" t="s">
        <v>1277</v>
      </c>
      <c r="C1" s="215" t="s">
        <v>128</v>
      </c>
      <c r="D1" s="215" t="s">
        <v>1278</v>
      </c>
    </row>
    <row r="2" spans="2:4" ht="12.75">
      <c r="B2" s="62" t="s">
        <v>1280</v>
      </c>
      <c r="C2" s="62" t="s">
        <v>1289</v>
      </c>
      <c r="D2" s="142">
        <v>400031</v>
      </c>
    </row>
    <row r="3" spans="2:4" ht="12.75">
      <c r="B3" s="62" t="s">
        <v>1528</v>
      </c>
      <c r="C3" s="62" t="s">
        <v>1527</v>
      </c>
      <c r="D3" s="142">
        <v>400035</v>
      </c>
    </row>
    <row r="4" spans="2:4" ht="12.75">
      <c r="B4" s="62" t="s">
        <v>1281</v>
      </c>
      <c r="C4" s="62" t="s">
        <v>1282</v>
      </c>
      <c r="D4" s="142">
        <v>400015</v>
      </c>
    </row>
    <row r="5" spans="2:4" ht="12.75">
      <c r="B5" s="62" t="s">
        <v>1287</v>
      </c>
      <c r="C5" s="62" t="s">
        <v>1288</v>
      </c>
      <c r="D5" s="142">
        <v>400010</v>
      </c>
    </row>
    <row r="6" spans="2:4" ht="51">
      <c r="B6" s="62" t="s">
        <v>1290</v>
      </c>
      <c r="C6" s="62" t="s">
        <v>1292</v>
      </c>
      <c r="D6" s="142">
        <v>400002</v>
      </c>
    </row>
    <row r="7" spans="2:4" ht="12.75">
      <c r="B7" s="62" t="s">
        <v>1293</v>
      </c>
      <c r="C7" s="62" t="s">
        <v>1294</v>
      </c>
      <c r="D7" s="142">
        <v>400014</v>
      </c>
    </row>
    <row r="8" spans="2:4" ht="12.75">
      <c r="B8" s="62" t="s">
        <v>1295</v>
      </c>
      <c r="C8" s="62" t="s">
        <v>1296</v>
      </c>
      <c r="D8" s="142">
        <v>400027</v>
      </c>
    </row>
    <row r="9" spans="2:4" ht="12.75">
      <c r="B9" s="62" t="s">
        <v>1297</v>
      </c>
      <c r="C9" s="62" t="s">
        <v>1298</v>
      </c>
      <c r="D9" s="142">
        <v>400033</v>
      </c>
    </row>
    <row r="10" spans="2:4" ht="12.75">
      <c r="B10" s="62" t="s">
        <v>1299</v>
      </c>
      <c r="C10" s="62" t="s">
        <v>1300</v>
      </c>
      <c r="D10" s="142">
        <v>400028</v>
      </c>
    </row>
    <row r="11" spans="2:4" ht="12.75">
      <c r="B11" s="62" t="s">
        <v>2067</v>
      </c>
      <c r="C11" s="62" t="s">
        <v>110</v>
      </c>
      <c r="D11" s="142">
        <v>400021</v>
      </c>
    </row>
    <row r="12" spans="2:4" ht="12.75">
      <c r="B12" s="62" t="s">
        <v>1301</v>
      </c>
      <c r="C12" s="62" t="s">
        <v>16</v>
      </c>
      <c r="D12" s="142">
        <v>400032</v>
      </c>
    </row>
    <row r="13" spans="2:4" ht="25.5">
      <c r="B13" s="62" t="s">
        <v>1302</v>
      </c>
      <c r="C13" s="62" t="s">
        <v>1303</v>
      </c>
      <c r="D13" s="142">
        <v>400006</v>
      </c>
    </row>
    <row r="14" spans="2:4" ht="38.25">
      <c r="B14" s="62" t="s">
        <v>1582</v>
      </c>
      <c r="C14" s="62" t="s">
        <v>1578</v>
      </c>
      <c r="D14" s="142">
        <v>400003</v>
      </c>
    </row>
    <row r="15" spans="2:4" ht="12.75">
      <c r="B15" s="62" t="s">
        <v>1304</v>
      </c>
      <c r="C15" s="62" t="s">
        <v>2056</v>
      </c>
      <c r="D15" s="142">
        <v>400005</v>
      </c>
    </row>
    <row r="16" spans="2:4" ht="12.75">
      <c r="B16" s="62" t="s">
        <v>2007</v>
      </c>
      <c r="C16" s="62" t="s">
        <v>2008</v>
      </c>
      <c r="D16" s="142">
        <v>400026</v>
      </c>
    </row>
    <row r="17" spans="2:4" ht="25.5">
      <c r="B17" s="62" t="s">
        <v>2086</v>
      </c>
      <c r="C17" s="62" t="s">
        <v>1305</v>
      </c>
      <c r="D17" s="142">
        <v>400009</v>
      </c>
    </row>
    <row r="18" spans="2:4" ht="25.5">
      <c r="B18" s="62" t="s">
        <v>1583</v>
      </c>
      <c r="C18" s="62" t="s">
        <v>1306</v>
      </c>
      <c r="D18" s="142">
        <v>400013</v>
      </c>
    </row>
    <row r="19" spans="2:4" ht="12.75">
      <c r="B19" s="62" t="s">
        <v>1308</v>
      </c>
      <c r="C19" s="62" t="s">
        <v>628</v>
      </c>
      <c r="D19" s="142">
        <v>400007</v>
      </c>
    </row>
    <row r="20" spans="2:4" ht="12.75">
      <c r="B20" s="62" t="s">
        <v>1309</v>
      </c>
      <c r="C20" s="62" t="s">
        <v>1310</v>
      </c>
      <c r="D20" s="142">
        <v>400012</v>
      </c>
    </row>
    <row r="21" spans="2:4" ht="12.75">
      <c r="B21" s="62" t="s">
        <v>1311</v>
      </c>
      <c r="C21" s="62" t="s">
        <v>1312</v>
      </c>
      <c r="D21" s="142">
        <v>400004</v>
      </c>
    </row>
    <row r="22" spans="2:4" ht="25.5">
      <c r="B22" s="62" t="s">
        <v>1314</v>
      </c>
      <c r="C22" s="62" t="s">
        <v>1316</v>
      </c>
      <c r="D22" s="142">
        <v>400008</v>
      </c>
    </row>
    <row r="23" spans="2:4" ht="25.5">
      <c r="B23" s="62" t="s">
        <v>2048</v>
      </c>
      <c r="C23" s="62" t="s">
        <v>1318</v>
      </c>
      <c r="D23" s="142">
        <v>400016</v>
      </c>
    </row>
    <row r="24" spans="2:4" ht="25.5">
      <c r="B24" s="62" t="s">
        <v>1320</v>
      </c>
      <c r="C24" s="62" t="s">
        <v>1291</v>
      </c>
      <c r="D24" s="142">
        <v>400039</v>
      </c>
    </row>
    <row r="28" ht="12.75">
      <c r="B28" s="314"/>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7030A0"/>
  </sheetPr>
  <dimension ref="A1:C172"/>
  <sheetViews>
    <sheetView zoomScalePageLayoutView="0" workbookViewId="0" topLeftCell="A103">
      <selection activeCell="C177" sqref="C177"/>
    </sheetView>
  </sheetViews>
  <sheetFormatPr defaultColWidth="9.140625" defaultRowHeight="12.75"/>
  <cols>
    <col min="1" max="1" width="4.7109375" style="167" bestFit="1" customWidth="1"/>
    <col min="2" max="2" width="18.00390625" style="167" customWidth="1"/>
    <col min="3" max="3" width="97.8515625" style="167" customWidth="1"/>
    <col min="4" max="16384" width="9.140625" style="167" customWidth="1"/>
  </cols>
  <sheetData>
    <row r="1" spans="1:3" ht="25.5">
      <c r="A1" s="215" t="s">
        <v>623</v>
      </c>
      <c r="B1" s="215" t="s">
        <v>793</v>
      </c>
      <c r="C1" s="215" t="s">
        <v>591</v>
      </c>
    </row>
    <row r="2" spans="1:3" ht="12.75">
      <c r="A2" s="164">
        <v>14</v>
      </c>
      <c r="B2" s="165" t="s">
        <v>459</v>
      </c>
      <c r="C2" s="165" t="s">
        <v>412</v>
      </c>
    </row>
    <row r="3" spans="1:3" ht="12.75">
      <c r="A3" s="164">
        <v>4</v>
      </c>
      <c r="B3" s="165" t="s">
        <v>82</v>
      </c>
      <c r="C3" s="165" t="s">
        <v>424</v>
      </c>
    </row>
    <row r="4" spans="1:3" ht="12.75">
      <c r="A4" s="164">
        <v>4</v>
      </c>
      <c r="B4" s="165" t="s">
        <v>82</v>
      </c>
      <c r="C4" s="165" t="s">
        <v>408</v>
      </c>
    </row>
    <row r="5" spans="1:3" ht="25.5">
      <c r="A5" s="164">
        <v>4</v>
      </c>
      <c r="B5" s="165" t="s">
        <v>82</v>
      </c>
      <c r="C5" s="165" t="s">
        <v>1274</v>
      </c>
    </row>
    <row r="6" spans="1:3" ht="12.75">
      <c r="A6" s="164">
        <v>15</v>
      </c>
      <c r="B6" s="165" t="s">
        <v>677</v>
      </c>
      <c r="C6" s="165" t="s">
        <v>1584</v>
      </c>
    </row>
    <row r="7" spans="1:3" ht="12.75">
      <c r="A7" s="242">
        <v>1</v>
      </c>
      <c r="B7" s="166" t="s">
        <v>637</v>
      </c>
      <c r="C7" s="165" t="s">
        <v>442</v>
      </c>
    </row>
    <row r="8" spans="1:3" ht="12.75">
      <c r="A8" s="164">
        <v>4</v>
      </c>
      <c r="B8" s="165" t="s">
        <v>83</v>
      </c>
      <c r="C8" s="165" t="s">
        <v>424</v>
      </c>
    </row>
    <row r="9" spans="1:3" ht="12.75">
      <c r="A9" s="164">
        <v>4</v>
      </c>
      <c r="B9" s="165" t="s">
        <v>83</v>
      </c>
      <c r="C9" s="165" t="s">
        <v>408</v>
      </c>
    </row>
    <row r="10" spans="1:3" ht="25.5">
      <c r="A10" s="164">
        <v>4</v>
      </c>
      <c r="B10" s="165" t="s">
        <v>83</v>
      </c>
      <c r="C10" s="165" t="s">
        <v>1274</v>
      </c>
    </row>
    <row r="11" spans="1:3" ht="12.75">
      <c r="A11" s="164">
        <v>9</v>
      </c>
      <c r="B11" s="165" t="s">
        <v>164</v>
      </c>
      <c r="C11" s="165" t="s">
        <v>1315</v>
      </c>
    </row>
    <row r="12" spans="1:3" ht="12.75">
      <c r="A12" s="164">
        <v>13</v>
      </c>
      <c r="B12" s="165" t="s">
        <v>41</v>
      </c>
      <c r="C12" s="165" t="s">
        <v>1585</v>
      </c>
    </row>
    <row r="13" spans="1:3" ht="12.75">
      <c r="A13" s="164">
        <v>7</v>
      </c>
      <c r="B13" s="165" t="s">
        <v>273</v>
      </c>
      <c r="C13" s="165" t="s">
        <v>1584</v>
      </c>
    </row>
    <row r="14" spans="1:3" ht="25.5">
      <c r="A14" s="164">
        <v>7</v>
      </c>
      <c r="B14" s="165" t="s">
        <v>273</v>
      </c>
      <c r="C14" s="165" t="s">
        <v>1273</v>
      </c>
    </row>
    <row r="15" spans="1:3" ht="12.75">
      <c r="A15" s="164">
        <v>15</v>
      </c>
      <c r="B15" s="165" t="s">
        <v>678</v>
      </c>
      <c r="C15" s="165" t="s">
        <v>1584</v>
      </c>
    </row>
    <row r="16" spans="1:3" ht="12.75">
      <c r="A16" s="164">
        <v>10</v>
      </c>
      <c r="B16" s="165" t="s">
        <v>169</v>
      </c>
      <c r="C16" s="165" t="s">
        <v>193</v>
      </c>
    </row>
    <row r="17" spans="1:3" ht="25.5">
      <c r="A17" s="164">
        <v>10</v>
      </c>
      <c r="B17" s="165" t="s">
        <v>169</v>
      </c>
      <c r="C17" s="165" t="s">
        <v>1514</v>
      </c>
    </row>
    <row r="18" spans="1:3" ht="12.75">
      <c r="A18" s="164">
        <v>15</v>
      </c>
      <c r="B18" s="165" t="s">
        <v>679</v>
      </c>
      <c r="C18" s="165" t="s">
        <v>473</v>
      </c>
    </row>
    <row r="19" spans="1:3" ht="12.75">
      <c r="A19" s="164">
        <v>8</v>
      </c>
      <c r="B19" s="165" t="s">
        <v>159</v>
      </c>
      <c r="C19" s="165" t="s">
        <v>811</v>
      </c>
    </row>
    <row r="20" spans="1:3" ht="12.75">
      <c r="A20" s="164">
        <v>12</v>
      </c>
      <c r="B20" s="165" t="s">
        <v>33</v>
      </c>
      <c r="C20" s="165" t="s">
        <v>1585</v>
      </c>
    </row>
    <row r="21" spans="1:3" ht="25.5">
      <c r="A21" s="164">
        <v>5</v>
      </c>
      <c r="B21" s="165" t="s">
        <v>356</v>
      </c>
      <c r="C21" s="165" t="s">
        <v>423</v>
      </c>
    </row>
    <row r="22" spans="1:3" ht="25.5">
      <c r="A22" s="164">
        <v>6</v>
      </c>
      <c r="B22" s="165" t="s">
        <v>78</v>
      </c>
      <c r="C22" s="165" t="s">
        <v>422</v>
      </c>
    </row>
    <row r="23" spans="1:3" ht="12.75">
      <c r="A23" s="164">
        <v>4</v>
      </c>
      <c r="B23" s="165" t="s">
        <v>84</v>
      </c>
      <c r="C23" s="165" t="s">
        <v>424</v>
      </c>
    </row>
    <row r="24" spans="1:3" ht="12.75">
      <c r="A24" s="164">
        <v>4</v>
      </c>
      <c r="B24" s="165" t="s">
        <v>84</v>
      </c>
      <c r="C24" s="165" t="s">
        <v>408</v>
      </c>
    </row>
    <row r="25" spans="1:3" ht="25.5">
      <c r="A25" s="164">
        <v>4</v>
      </c>
      <c r="B25" s="165" t="s">
        <v>84</v>
      </c>
      <c r="C25" s="165" t="s">
        <v>1274</v>
      </c>
    </row>
    <row r="26" spans="1:3" ht="12.75">
      <c r="A26" s="164">
        <v>7</v>
      </c>
      <c r="B26" s="165" t="s">
        <v>645</v>
      </c>
      <c r="C26" s="165" t="s">
        <v>1275</v>
      </c>
    </row>
    <row r="27" spans="1:3" ht="12.75">
      <c r="A27" s="164">
        <v>2</v>
      </c>
      <c r="B27" s="166" t="s">
        <v>645</v>
      </c>
      <c r="C27" s="165" t="s">
        <v>442</v>
      </c>
    </row>
    <row r="28" spans="1:3" ht="12.75">
      <c r="A28" s="164">
        <v>2</v>
      </c>
      <c r="B28" s="166" t="s">
        <v>645</v>
      </c>
      <c r="C28" s="165" t="s">
        <v>443</v>
      </c>
    </row>
    <row r="29" spans="1:3" ht="12.75">
      <c r="A29" s="242">
        <v>1</v>
      </c>
      <c r="B29" s="165" t="s">
        <v>638</v>
      </c>
      <c r="C29" s="165" t="s">
        <v>411</v>
      </c>
    </row>
    <row r="30" spans="1:3" ht="12.75">
      <c r="A30" s="164">
        <v>7</v>
      </c>
      <c r="B30" s="165" t="s">
        <v>274</v>
      </c>
      <c r="C30" s="165" t="s">
        <v>1584</v>
      </c>
    </row>
    <row r="31" spans="1:3" ht="25.5">
      <c r="A31" s="164">
        <v>7</v>
      </c>
      <c r="B31" s="165" t="s">
        <v>274</v>
      </c>
      <c r="C31" s="165" t="s">
        <v>1273</v>
      </c>
    </row>
    <row r="32" spans="1:3" ht="12.75">
      <c r="A32" s="242">
        <v>1</v>
      </c>
      <c r="B32" s="165" t="s">
        <v>639</v>
      </c>
      <c r="C32" s="165" t="s">
        <v>442</v>
      </c>
    </row>
    <row r="33" spans="1:3" ht="12.75">
      <c r="A33" s="164">
        <v>7</v>
      </c>
      <c r="B33" s="165" t="s">
        <v>93</v>
      </c>
      <c r="C33" s="165" t="s">
        <v>1584</v>
      </c>
    </row>
    <row r="34" spans="1:3" ht="25.5">
      <c r="A34" s="164">
        <v>7</v>
      </c>
      <c r="B34" s="165" t="s">
        <v>93</v>
      </c>
      <c r="C34" s="165" t="s">
        <v>1273</v>
      </c>
    </row>
    <row r="35" spans="1:3" ht="12.75">
      <c r="A35" s="164">
        <v>10</v>
      </c>
      <c r="B35" s="165" t="s">
        <v>24</v>
      </c>
      <c r="C35" s="165" t="s">
        <v>193</v>
      </c>
    </row>
    <row r="36" spans="1:3" ht="12.75">
      <c r="A36" s="164">
        <v>10</v>
      </c>
      <c r="B36" s="165" t="s">
        <v>24</v>
      </c>
      <c r="C36" s="165" t="s">
        <v>1315</v>
      </c>
    </row>
    <row r="37" spans="1:3" ht="12.75">
      <c r="A37" s="164">
        <v>14</v>
      </c>
      <c r="B37" s="165" t="s">
        <v>655</v>
      </c>
      <c r="C37" s="165" t="s">
        <v>472</v>
      </c>
    </row>
    <row r="38" spans="1:3" ht="12.75">
      <c r="A38" s="164">
        <v>2</v>
      </c>
      <c r="B38" s="165" t="s">
        <v>865</v>
      </c>
      <c r="C38" s="165" t="s">
        <v>1275</v>
      </c>
    </row>
    <row r="39" spans="1:3" ht="12.75">
      <c r="A39" s="242">
        <v>2</v>
      </c>
      <c r="B39" s="165" t="s">
        <v>865</v>
      </c>
      <c r="C39" s="165" t="s">
        <v>442</v>
      </c>
    </row>
    <row r="40" spans="1:3" ht="12.75">
      <c r="A40" s="242">
        <v>2</v>
      </c>
      <c r="B40" s="165" t="s">
        <v>865</v>
      </c>
      <c r="C40" s="165" t="s">
        <v>443</v>
      </c>
    </row>
    <row r="41" spans="1:3" ht="12.75">
      <c r="A41" s="164">
        <v>15</v>
      </c>
      <c r="B41" s="165" t="s">
        <v>680</v>
      </c>
      <c r="C41" s="165" t="s">
        <v>474</v>
      </c>
    </row>
    <row r="42" spans="1:3" ht="12.75">
      <c r="A42" s="164">
        <v>13</v>
      </c>
      <c r="B42" s="165" t="s">
        <v>68</v>
      </c>
      <c r="C42" s="165" t="s">
        <v>1585</v>
      </c>
    </row>
    <row r="43" spans="1:3" ht="12.75">
      <c r="A43" s="164">
        <v>13</v>
      </c>
      <c r="B43" s="165" t="s">
        <v>68</v>
      </c>
      <c r="C43" s="165" t="s">
        <v>2009</v>
      </c>
    </row>
    <row r="44" spans="1:3" ht="12.75">
      <c r="A44" s="164">
        <v>14</v>
      </c>
      <c r="B44" s="165" t="s">
        <v>656</v>
      </c>
      <c r="C44" s="165" t="s">
        <v>472</v>
      </c>
    </row>
    <row r="45" spans="1:3" ht="12.75">
      <c r="A45" s="242">
        <v>2</v>
      </c>
      <c r="B45" s="165" t="s">
        <v>866</v>
      </c>
      <c r="C45" s="165" t="s">
        <v>1275</v>
      </c>
    </row>
    <row r="46" spans="1:3" ht="12.75">
      <c r="A46" s="242">
        <v>2</v>
      </c>
      <c r="B46" s="165" t="s">
        <v>866</v>
      </c>
      <c r="C46" s="165" t="s">
        <v>442</v>
      </c>
    </row>
    <row r="47" spans="1:3" ht="12.75">
      <c r="A47" s="164">
        <v>14</v>
      </c>
      <c r="B47" s="165" t="s">
        <v>657</v>
      </c>
      <c r="C47" s="165" t="s">
        <v>472</v>
      </c>
    </row>
    <row r="48" spans="1:3" ht="12.75">
      <c r="A48" s="164">
        <v>3</v>
      </c>
      <c r="B48" s="165" t="s">
        <v>346</v>
      </c>
      <c r="C48" s="165" t="s">
        <v>970</v>
      </c>
    </row>
    <row r="49" spans="1:3" ht="12.75">
      <c r="A49" s="164">
        <v>4</v>
      </c>
      <c r="B49" s="165" t="s">
        <v>309</v>
      </c>
      <c r="C49" s="165" t="s">
        <v>424</v>
      </c>
    </row>
    <row r="50" spans="1:3" ht="12.75">
      <c r="A50" s="164">
        <v>4</v>
      </c>
      <c r="B50" s="165" t="s">
        <v>309</v>
      </c>
      <c r="C50" s="165" t="s">
        <v>408</v>
      </c>
    </row>
    <row r="51" spans="1:3" ht="25.5">
      <c r="A51" s="164">
        <v>4</v>
      </c>
      <c r="B51" s="165" t="s">
        <v>309</v>
      </c>
      <c r="C51" s="165" t="s">
        <v>1274</v>
      </c>
    </row>
    <row r="52" spans="1:3" ht="12.75">
      <c r="A52" s="164">
        <v>10</v>
      </c>
      <c r="B52" s="165" t="s">
        <v>25</v>
      </c>
      <c r="C52" s="165" t="s">
        <v>193</v>
      </c>
    </row>
    <row r="53" spans="1:3" ht="12.75">
      <c r="A53" s="164">
        <v>10</v>
      </c>
      <c r="B53" s="165" t="s">
        <v>25</v>
      </c>
      <c r="C53" s="165" t="s">
        <v>1315</v>
      </c>
    </row>
    <row r="54" spans="1:3" ht="12.75">
      <c r="A54" s="164">
        <v>15</v>
      </c>
      <c r="B54" s="165" t="s">
        <v>509</v>
      </c>
      <c r="C54" s="165" t="s">
        <v>471</v>
      </c>
    </row>
    <row r="55" spans="1:3" ht="12.75">
      <c r="A55" s="164">
        <v>15</v>
      </c>
      <c r="B55" s="165" t="s">
        <v>510</v>
      </c>
      <c r="C55" s="165" t="s">
        <v>1584</v>
      </c>
    </row>
    <row r="56" spans="1:3" ht="12.75">
      <c r="A56" s="164">
        <v>8</v>
      </c>
      <c r="B56" s="165" t="s">
        <v>160</v>
      </c>
      <c r="C56" s="165" t="s">
        <v>811</v>
      </c>
    </row>
    <row r="57" spans="1:3" ht="12.75">
      <c r="A57" s="164">
        <v>8</v>
      </c>
      <c r="B57" s="165" t="s">
        <v>160</v>
      </c>
      <c r="C57" s="165" t="s">
        <v>1315</v>
      </c>
    </row>
    <row r="58" spans="1:3" ht="12.75">
      <c r="A58" s="164">
        <v>11</v>
      </c>
      <c r="B58" s="165" t="s">
        <v>28</v>
      </c>
      <c r="C58" s="165" t="s">
        <v>1276</v>
      </c>
    </row>
    <row r="59" spans="1:3" ht="12.75">
      <c r="A59" s="164">
        <v>11</v>
      </c>
      <c r="B59" s="165" t="s">
        <v>28</v>
      </c>
      <c r="C59" s="165" t="s">
        <v>1585</v>
      </c>
    </row>
    <row r="60" spans="1:3" ht="12.75">
      <c r="A60" s="164">
        <v>15</v>
      </c>
      <c r="B60" s="165" t="s">
        <v>511</v>
      </c>
      <c r="C60" s="165" t="s">
        <v>1584</v>
      </c>
    </row>
    <row r="61" spans="1:3" ht="12.75">
      <c r="A61" s="242">
        <v>1</v>
      </c>
      <c r="B61" s="165" t="s">
        <v>640</v>
      </c>
      <c r="C61" s="165" t="s">
        <v>442</v>
      </c>
    </row>
    <row r="62" spans="1:3" ht="12.75">
      <c r="A62" s="164">
        <v>7</v>
      </c>
      <c r="B62" s="165" t="s">
        <v>94</v>
      </c>
      <c r="C62" s="165" t="s">
        <v>1584</v>
      </c>
    </row>
    <row r="63" spans="1:3" ht="25.5">
      <c r="A63" s="164">
        <v>7</v>
      </c>
      <c r="B63" s="165" t="s">
        <v>94</v>
      </c>
      <c r="C63" s="165" t="s">
        <v>1273</v>
      </c>
    </row>
    <row r="64" spans="1:3" ht="12.75">
      <c r="A64" s="164">
        <v>15</v>
      </c>
      <c r="B64" s="165" t="s">
        <v>512</v>
      </c>
      <c r="C64" s="165" t="s">
        <v>473</v>
      </c>
    </row>
    <row r="65" spans="1:3" ht="12.75">
      <c r="A65" s="164">
        <v>7</v>
      </c>
      <c r="B65" s="165" t="s">
        <v>155</v>
      </c>
      <c r="C65" s="165" t="s">
        <v>1584</v>
      </c>
    </row>
    <row r="66" spans="1:3" ht="25.5">
      <c r="A66" s="164">
        <v>7</v>
      </c>
      <c r="B66" s="165" t="s">
        <v>155</v>
      </c>
      <c r="C66" s="165" t="s">
        <v>1273</v>
      </c>
    </row>
    <row r="67" spans="1:3" ht="12.75">
      <c r="A67" s="242">
        <v>1</v>
      </c>
      <c r="B67" s="165" t="s">
        <v>641</v>
      </c>
      <c r="C67" s="165" t="s">
        <v>442</v>
      </c>
    </row>
    <row r="68" spans="1:3" ht="25.5">
      <c r="A68" s="164">
        <v>5</v>
      </c>
      <c r="B68" s="165" t="s">
        <v>262</v>
      </c>
      <c r="C68" s="165" t="s">
        <v>423</v>
      </c>
    </row>
    <row r="69" spans="1:3" ht="12.75">
      <c r="A69" s="164">
        <v>14</v>
      </c>
      <c r="B69" s="165" t="s">
        <v>658</v>
      </c>
      <c r="C69" s="165" t="s">
        <v>412</v>
      </c>
    </row>
    <row r="70" spans="1:3" ht="12.75">
      <c r="A70" s="164">
        <v>10</v>
      </c>
      <c r="B70" s="165" t="s">
        <v>26</v>
      </c>
      <c r="C70" s="165" t="s">
        <v>193</v>
      </c>
    </row>
    <row r="71" spans="1:3" ht="25.5">
      <c r="A71" s="164">
        <v>10</v>
      </c>
      <c r="B71" s="165" t="s">
        <v>26</v>
      </c>
      <c r="C71" s="165" t="s">
        <v>1514</v>
      </c>
    </row>
    <row r="72" spans="1:3" ht="12.75">
      <c r="A72" s="164">
        <v>3</v>
      </c>
      <c r="B72" s="165" t="s">
        <v>347</v>
      </c>
      <c r="C72" s="165" t="s">
        <v>970</v>
      </c>
    </row>
    <row r="73" spans="1:3" ht="25.5">
      <c r="A73" s="164">
        <v>5</v>
      </c>
      <c r="B73" s="165" t="s">
        <v>72</v>
      </c>
      <c r="C73" s="165" t="s">
        <v>423</v>
      </c>
    </row>
    <row r="74" spans="1:3" ht="12.75">
      <c r="A74" s="164">
        <v>13</v>
      </c>
      <c r="B74" s="165" t="s">
        <v>69</v>
      </c>
      <c r="C74" s="165" t="s">
        <v>1585</v>
      </c>
    </row>
    <row r="75" spans="1:3" ht="12.75">
      <c r="A75" s="164">
        <v>15</v>
      </c>
      <c r="B75" s="165" t="s">
        <v>513</v>
      </c>
      <c r="C75" s="165" t="s">
        <v>1584</v>
      </c>
    </row>
    <row r="76" spans="1:3" ht="12.75">
      <c r="A76" s="164">
        <v>4</v>
      </c>
      <c r="B76" s="165" t="s">
        <v>350</v>
      </c>
      <c r="C76" s="165" t="s">
        <v>424</v>
      </c>
    </row>
    <row r="77" spans="1:3" ht="12.75">
      <c r="A77" s="164">
        <v>4</v>
      </c>
      <c r="B77" s="165" t="s">
        <v>350</v>
      </c>
      <c r="C77" s="165" t="s">
        <v>408</v>
      </c>
    </row>
    <row r="78" spans="1:3" ht="25.5">
      <c r="A78" s="164">
        <v>4</v>
      </c>
      <c r="B78" s="165" t="s">
        <v>350</v>
      </c>
      <c r="C78" s="165" t="s">
        <v>1274</v>
      </c>
    </row>
    <row r="79" spans="1:3" ht="12.75">
      <c r="A79" s="164">
        <v>3</v>
      </c>
      <c r="B79" s="165" t="s">
        <v>715</v>
      </c>
      <c r="C79" s="165" t="s">
        <v>409</v>
      </c>
    </row>
    <row r="80" spans="1:3" ht="25.5">
      <c r="A80" s="164">
        <v>6</v>
      </c>
      <c r="B80" s="165" t="s">
        <v>79</v>
      </c>
      <c r="C80" s="165" t="s">
        <v>422</v>
      </c>
    </row>
    <row r="81" spans="1:3" ht="12.75">
      <c r="A81" s="242">
        <v>1</v>
      </c>
      <c r="B81" s="165" t="s">
        <v>642</v>
      </c>
      <c r="C81" s="165" t="s">
        <v>442</v>
      </c>
    </row>
    <row r="82" spans="1:3" ht="12.75">
      <c r="A82" s="242">
        <v>2</v>
      </c>
      <c r="B82" s="165" t="s">
        <v>64</v>
      </c>
      <c r="C82" s="165" t="s">
        <v>1275</v>
      </c>
    </row>
    <row r="83" spans="1:3" ht="12.75">
      <c r="A83" s="242">
        <v>2</v>
      </c>
      <c r="B83" s="165" t="s">
        <v>64</v>
      </c>
      <c r="C83" s="165" t="s">
        <v>970</v>
      </c>
    </row>
    <row r="84" spans="1:3" ht="12.75">
      <c r="A84" s="164">
        <v>13</v>
      </c>
      <c r="B84" s="165" t="s">
        <v>57</v>
      </c>
      <c r="C84" s="165" t="s">
        <v>471</v>
      </c>
    </row>
    <row r="85" spans="1:3" ht="25.5">
      <c r="A85" s="164">
        <v>6</v>
      </c>
      <c r="B85" s="165" t="s">
        <v>80</v>
      </c>
      <c r="C85" s="165" t="s">
        <v>422</v>
      </c>
    </row>
    <row r="86" spans="1:3" ht="12.75">
      <c r="A86" s="164">
        <v>15</v>
      </c>
      <c r="B86" s="165" t="s">
        <v>514</v>
      </c>
      <c r="C86" s="165" t="s">
        <v>1584</v>
      </c>
    </row>
    <row r="87" spans="1:3" ht="12.75">
      <c r="A87" s="164">
        <v>11</v>
      </c>
      <c r="B87" s="165" t="s">
        <v>29</v>
      </c>
      <c r="C87" s="165" t="s">
        <v>1276</v>
      </c>
    </row>
    <row r="88" spans="1:3" ht="12.75">
      <c r="A88" s="164">
        <v>11</v>
      </c>
      <c r="B88" s="165" t="s">
        <v>29</v>
      </c>
      <c r="C88" s="165" t="s">
        <v>410</v>
      </c>
    </row>
    <row r="89" spans="1:3" ht="12.75">
      <c r="A89" s="164">
        <v>7</v>
      </c>
      <c r="B89" s="165" t="s">
        <v>156</v>
      </c>
      <c r="C89" s="165" t="s">
        <v>1584</v>
      </c>
    </row>
    <row r="90" spans="1:3" ht="25.5">
      <c r="A90" s="164">
        <v>7</v>
      </c>
      <c r="B90" s="165" t="s">
        <v>156</v>
      </c>
      <c r="C90" s="165" t="s">
        <v>1273</v>
      </c>
    </row>
    <row r="91" spans="1:3" ht="12.75">
      <c r="A91" s="164">
        <v>12</v>
      </c>
      <c r="B91" s="165" t="s">
        <v>34</v>
      </c>
      <c r="C91" s="165" t="s">
        <v>1585</v>
      </c>
    </row>
    <row r="92" spans="1:3" ht="12.75">
      <c r="A92" s="164">
        <v>13</v>
      </c>
      <c r="B92" s="165" t="s">
        <v>58</v>
      </c>
      <c r="C92" s="165" t="s">
        <v>1585</v>
      </c>
    </row>
    <row r="93" spans="1:3" ht="12.75">
      <c r="A93" s="164">
        <v>13</v>
      </c>
      <c r="B93" s="165" t="s">
        <v>58</v>
      </c>
      <c r="C93" s="165" t="s">
        <v>2009</v>
      </c>
    </row>
    <row r="94" spans="1:3" ht="25.5">
      <c r="A94" s="164">
        <v>5</v>
      </c>
      <c r="B94" s="165" t="s">
        <v>73</v>
      </c>
      <c r="C94" s="165" t="s">
        <v>423</v>
      </c>
    </row>
    <row r="95" spans="1:3" ht="12.75">
      <c r="A95" s="164">
        <v>13</v>
      </c>
      <c r="B95" s="165" t="s">
        <v>456</v>
      </c>
      <c r="C95" s="165" t="s">
        <v>1585</v>
      </c>
    </row>
    <row r="96" spans="1:3" ht="12.75">
      <c r="A96" s="164">
        <v>13</v>
      </c>
      <c r="B96" s="165" t="s">
        <v>456</v>
      </c>
      <c r="C96" s="165" t="s">
        <v>2009</v>
      </c>
    </row>
    <row r="97" spans="1:3" ht="12.75">
      <c r="A97" s="164">
        <v>10</v>
      </c>
      <c r="B97" s="165" t="s">
        <v>27</v>
      </c>
      <c r="C97" s="165" t="s">
        <v>193</v>
      </c>
    </row>
    <row r="98" spans="1:3" ht="12.75">
      <c r="A98" s="164">
        <v>12</v>
      </c>
      <c r="B98" s="165" t="s">
        <v>35</v>
      </c>
      <c r="C98" s="165" t="s">
        <v>471</v>
      </c>
    </row>
    <row r="99" spans="1:3" ht="12.75">
      <c r="A99" s="164">
        <v>12</v>
      </c>
      <c r="B99" s="165" t="s">
        <v>36</v>
      </c>
      <c r="C99" s="165" t="s">
        <v>1585</v>
      </c>
    </row>
    <row r="100" spans="1:3" ht="12.75">
      <c r="A100" s="164">
        <v>12</v>
      </c>
      <c r="B100" s="165" t="s">
        <v>37</v>
      </c>
      <c r="C100" s="165" t="s">
        <v>1585</v>
      </c>
    </row>
    <row r="101" spans="1:3" ht="12.75">
      <c r="A101" s="164">
        <v>8</v>
      </c>
      <c r="B101" s="165" t="s">
        <v>161</v>
      </c>
      <c r="C101" s="165" t="s">
        <v>811</v>
      </c>
    </row>
    <row r="102" spans="1:3" ht="12.75">
      <c r="A102" s="164">
        <v>8</v>
      </c>
      <c r="B102" s="165" t="s">
        <v>161</v>
      </c>
      <c r="C102" s="165" t="s">
        <v>1315</v>
      </c>
    </row>
    <row r="103" spans="1:3" ht="12.75">
      <c r="A103" s="164">
        <v>15</v>
      </c>
      <c r="B103" s="165" t="s">
        <v>515</v>
      </c>
      <c r="C103" s="165" t="s">
        <v>473</v>
      </c>
    </row>
    <row r="104" spans="1:3" ht="12.75">
      <c r="A104" s="242">
        <v>2</v>
      </c>
      <c r="B104" s="165" t="s">
        <v>65</v>
      </c>
      <c r="C104" s="165" t="s">
        <v>442</v>
      </c>
    </row>
    <row r="105" spans="1:3" ht="12.75">
      <c r="A105" s="164">
        <v>4</v>
      </c>
      <c r="B105" s="165" t="s">
        <v>351</v>
      </c>
      <c r="C105" s="165" t="s">
        <v>424</v>
      </c>
    </row>
    <row r="106" spans="1:3" ht="12.75">
      <c r="A106" s="164">
        <v>4</v>
      </c>
      <c r="B106" s="165" t="s">
        <v>351</v>
      </c>
      <c r="C106" s="165" t="s">
        <v>408</v>
      </c>
    </row>
    <row r="107" spans="1:3" ht="25.5">
      <c r="A107" s="164">
        <v>4</v>
      </c>
      <c r="B107" s="165" t="s">
        <v>351</v>
      </c>
      <c r="C107" s="165" t="s">
        <v>1274</v>
      </c>
    </row>
    <row r="108" spans="1:3" ht="12.75">
      <c r="A108" s="242">
        <v>2</v>
      </c>
      <c r="B108" s="165" t="s">
        <v>66</v>
      </c>
      <c r="C108" s="165" t="s">
        <v>442</v>
      </c>
    </row>
    <row r="109" spans="1:3" ht="12.75">
      <c r="A109" s="242">
        <v>2</v>
      </c>
      <c r="B109" s="165" t="s">
        <v>66</v>
      </c>
      <c r="C109" s="165" t="s">
        <v>443</v>
      </c>
    </row>
    <row r="110" spans="1:3" ht="12.75">
      <c r="A110" s="164">
        <v>15</v>
      </c>
      <c r="B110" s="165" t="s">
        <v>516</v>
      </c>
      <c r="C110" s="165" t="s">
        <v>471</v>
      </c>
    </row>
    <row r="111" spans="1:3" ht="12.75">
      <c r="A111" s="164">
        <v>11</v>
      </c>
      <c r="B111" s="165" t="s">
        <v>30</v>
      </c>
      <c r="C111" s="165" t="s">
        <v>1276</v>
      </c>
    </row>
    <row r="112" spans="1:3" ht="12.75">
      <c r="A112" s="164">
        <v>11</v>
      </c>
      <c r="B112" s="165" t="s">
        <v>30</v>
      </c>
      <c r="C112" s="165" t="s">
        <v>1585</v>
      </c>
    </row>
    <row r="113" spans="1:3" ht="25.5">
      <c r="A113" s="164">
        <v>5</v>
      </c>
      <c r="B113" s="165" t="s">
        <v>74</v>
      </c>
      <c r="C113" s="165" t="s">
        <v>423</v>
      </c>
    </row>
    <row r="114" spans="1:3" ht="12.75">
      <c r="A114" s="242">
        <v>1</v>
      </c>
      <c r="B114" s="165" t="s">
        <v>643</v>
      </c>
      <c r="C114" s="165" t="s">
        <v>442</v>
      </c>
    </row>
    <row r="115" spans="1:3" ht="12.75">
      <c r="A115" s="164">
        <v>11</v>
      </c>
      <c r="B115" s="165" t="s">
        <v>31</v>
      </c>
      <c r="C115" s="165" t="s">
        <v>1276</v>
      </c>
    </row>
    <row r="116" spans="1:3" ht="12.75">
      <c r="A116" s="164">
        <v>11</v>
      </c>
      <c r="B116" s="165" t="s">
        <v>31</v>
      </c>
      <c r="C116" s="165" t="s">
        <v>410</v>
      </c>
    </row>
    <row r="117" spans="1:3" ht="12.75">
      <c r="A117" s="164">
        <v>8</v>
      </c>
      <c r="B117" s="165" t="s">
        <v>162</v>
      </c>
      <c r="C117" s="165" t="s">
        <v>811</v>
      </c>
    </row>
    <row r="118" spans="1:3" ht="12.75">
      <c r="A118" s="242">
        <v>1</v>
      </c>
      <c r="B118" s="165" t="s">
        <v>644</v>
      </c>
      <c r="C118" s="165" t="s">
        <v>442</v>
      </c>
    </row>
    <row r="119" spans="1:3" ht="12.75">
      <c r="A119" s="164">
        <v>14</v>
      </c>
      <c r="B119" s="165" t="s">
        <v>659</v>
      </c>
      <c r="C119" s="165" t="s">
        <v>472</v>
      </c>
    </row>
    <row r="120" spans="1:3" ht="12.75">
      <c r="A120" s="164">
        <v>3</v>
      </c>
      <c r="B120" s="165" t="s">
        <v>716</v>
      </c>
      <c r="C120" s="165" t="s">
        <v>1275</v>
      </c>
    </row>
    <row r="121" spans="1:3" ht="25.5">
      <c r="A121" s="164">
        <v>5</v>
      </c>
      <c r="B121" s="165" t="s">
        <v>75</v>
      </c>
      <c r="C121" s="165" t="s">
        <v>423</v>
      </c>
    </row>
    <row r="122" spans="1:3" ht="12.75">
      <c r="A122" s="164">
        <v>9</v>
      </c>
      <c r="B122" s="165" t="s">
        <v>165</v>
      </c>
      <c r="C122" s="165" t="s">
        <v>1315</v>
      </c>
    </row>
    <row r="123" spans="1:3" ht="12.75">
      <c r="A123" s="164">
        <v>15</v>
      </c>
      <c r="B123" s="165" t="s">
        <v>517</v>
      </c>
      <c r="C123" s="165" t="s">
        <v>473</v>
      </c>
    </row>
    <row r="124" spans="1:3" ht="12.75">
      <c r="A124" s="164">
        <v>4</v>
      </c>
      <c r="B124" s="165" t="s">
        <v>352</v>
      </c>
      <c r="C124" s="165" t="s">
        <v>424</v>
      </c>
    </row>
    <row r="125" spans="1:3" ht="12.75">
      <c r="A125" s="164">
        <v>4</v>
      </c>
      <c r="B125" s="165" t="s">
        <v>352</v>
      </c>
      <c r="C125" s="165" t="s">
        <v>408</v>
      </c>
    </row>
    <row r="126" spans="1:3" ht="25.5">
      <c r="A126" s="164">
        <v>4</v>
      </c>
      <c r="B126" s="165" t="s">
        <v>352</v>
      </c>
      <c r="C126" s="165" t="s">
        <v>1274</v>
      </c>
    </row>
    <row r="127" spans="1:3" ht="12.75">
      <c r="A127" s="164">
        <v>4</v>
      </c>
      <c r="B127" s="165" t="s">
        <v>353</v>
      </c>
      <c r="C127" s="165" t="s">
        <v>424</v>
      </c>
    </row>
    <row r="128" spans="1:3" ht="25.5">
      <c r="A128" s="164">
        <v>4</v>
      </c>
      <c r="B128" s="165" t="s">
        <v>353</v>
      </c>
      <c r="C128" s="165" t="s">
        <v>1274</v>
      </c>
    </row>
    <row r="129" spans="1:3" ht="12.75">
      <c r="A129" s="164">
        <v>9</v>
      </c>
      <c r="B129" s="165" t="s">
        <v>166</v>
      </c>
      <c r="C129" s="165" t="s">
        <v>1589</v>
      </c>
    </row>
    <row r="130" spans="1:3" ht="12.75">
      <c r="A130" s="164">
        <v>9</v>
      </c>
      <c r="B130" s="165" t="s">
        <v>166</v>
      </c>
      <c r="C130" s="165" t="s">
        <v>1315</v>
      </c>
    </row>
    <row r="131" spans="1:3" ht="12.75">
      <c r="A131" s="164">
        <v>9</v>
      </c>
      <c r="B131" s="165" t="s">
        <v>167</v>
      </c>
      <c r="C131" s="165" t="s">
        <v>1585</v>
      </c>
    </row>
    <row r="132" spans="1:3" ht="12.75">
      <c r="A132" s="242">
        <v>2</v>
      </c>
      <c r="B132" s="165" t="s">
        <v>67</v>
      </c>
      <c r="C132" s="165" t="s">
        <v>1275</v>
      </c>
    </row>
    <row r="133" spans="1:3" ht="12.75">
      <c r="A133" s="242">
        <v>2</v>
      </c>
      <c r="B133" s="165" t="s">
        <v>67</v>
      </c>
      <c r="C133" s="165" t="s">
        <v>970</v>
      </c>
    </row>
    <row r="134" spans="1:3" ht="12.75">
      <c r="A134" s="164">
        <v>5</v>
      </c>
      <c r="B134" s="165" t="s">
        <v>76</v>
      </c>
      <c r="C134" s="165" t="s">
        <v>828</v>
      </c>
    </row>
    <row r="135" spans="1:3" ht="12.75">
      <c r="A135" s="164">
        <v>15</v>
      </c>
      <c r="B135" s="165" t="s">
        <v>518</v>
      </c>
      <c r="C135" s="165" t="s">
        <v>1584</v>
      </c>
    </row>
    <row r="136" spans="1:3" ht="12.75">
      <c r="A136" s="164">
        <v>3</v>
      </c>
      <c r="B136" s="165" t="s">
        <v>717</v>
      </c>
      <c r="C136" s="165" t="s">
        <v>444</v>
      </c>
    </row>
    <row r="137" spans="1:3" ht="25.5">
      <c r="A137" s="164">
        <v>6</v>
      </c>
      <c r="B137" s="165" t="s">
        <v>269</v>
      </c>
      <c r="C137" s="165" t="s">
        <v>422</v>
      </c>
    </row>
    <row r="138" spans="1:3" ht="12.75">
      <c r="A138" s="164">
        <v>7</v>
      </c>
      <c r="B138" s="165" t="s">
        <v>157</v>
      </c>
      <c r="C138" s="165" t="s">
        <v>1584</v>
      </c>
    </row>
    <row r="139" spans="1:3" ht="25.5">
      <c r="A139" s="164">
        <v>7</v>
      </c>
      <c r="B139" s="165" t="s">
        <v>157</v>
      </c>
      <c r="C139" s="165" t="s">
        <v>1273</v>
      </c>
    </row>
    <row r="140" spans="1:3" ht="12.75">
      <c r="A140" s="164">
        <v>12</v>
      </c>
      <c r="B140" s="165" t="s">
        <v>38</v>
      </c>
      <c r="C140" s="165" t="s">
        <v>471</v>
      </c>
    </row>
    <row r="141" spans="1:3" ht="12.75">
      <c r="A141" s="164">
        <v>7</v>
      </c>
      <c r="B141" s="165" t="s">
        <v>158</v>
      </c>
      <c r="C141" s="165" t="s">
        <v>811</v>
      </c>
    </row>
    <row r="142" spans="1:3" ht="12.75">
      <c r="A142" s="164">
        <v>12</v>
      </c>
      <c r="B142" s="165" t="s">
        <v>39</v>
      </c>
      <c r="C142" s="165" t="s">
        <v>1585</v>
      </c>
    </row>
    <row r="143" spans="1:3" ht="12.75">
      <c r="A143" s="164">
        <v>11</v>
      </c>
      <c r="B143" s="165" t="s">
        <v>32</v>
      </c>
      <c r="C143" s="165" t="s">
        <v>991</v>
      </c>
    </row>
    <row r="144" spans="1:3" ht="12.75">
      <c r="A144" s="164">
        <v>11</v>
      </c>
      <c r="B144" s="165" t="s">
        <v>32</v>
      </c>
      <c r="C144" s="165" t="s">
        <v>1585</v>
      </c>
    </row>
    <row r="145" spans="1:3" ht="12.75">
      <c r="A145" s="164">
        <v>15</v>
      </c>
      <c r="B145" s="165" t="s">
        <v>519</v>
      </c>
      <c r="C145" s="165" t="s">
        <v>474</v>
      </c>
    </row>
    <row r="146" spans="1:3" ht="12.75">
      <c r="A146" s="164">
        <v>14</v>
      </c>
      <c r="B146" s="165" t="s">
        <v>660</v>
      </c>
      <c r="C146" s="165" t="s">
        <v>472</v>
      </c>
    </row>
    <row r="147" spans="1:3" ht="12.75">
      <c r="A147" s="164">
        <v>8</v>
      </c>
      <c r="B147" s="165" t="s">
        <v>163</v>
      </c>
      <c r="C147" s="165" t="s">
        <v>811</v>
      </c>
    </row>
    <row r="148" spans="1:3" ht="12.75">
      <c r="A148" s="164">
        <v>13</v>
      </c>
      <c r="B148" s="165" t="s">
        <v>457</v>
      </c>
      <c r="C148" s="165" t="s">
        <v>471</v>
      </c>
    </row>
    <row r="149" spans="1:3" ht="12.75">
      <c r="A149" s="164">
        <v>9</v>
      </c>
      <c r="B149" s="165" t="s">
        <v>168</v>
      </c>
      <c r="C149" s="165" t="s">
        <v>1315</v>
      </c>
    </row>
    <row r="150" spans="1:3" ht="12.75">
      <c r="A150" s="164">
        <v>14</v>
      </c>
      <c r="B150" s="165" t="s">
        <v>661</v>
      </c>
      <c r="C150" s="165" t="s">
        <v>472</v>
      </c>
    </row>
    <row r="151" spans="1:3" ht="12.75">
      <c r="A151" s="164">
        <v>15</v>
      </c>
      <c r="B151" s="165" t="s">
        <v>520</v>
      </c>
      <c r="C151" s="165" t="s">
        <v>1584</v>
      </c>
    </row>
    <row r="152" spans="1:3" ht="25.5">
      <c r="A152" s="164">
        <v>6</v>
      </c>
      <c r="B152" s="165" t="s">
        <v>270</v>
      </c>
      <c r="C152" s="165" t="s">
        <v>422</v>
      </c>
    </row>
    <row r="153" spans="1:3" ht="12.75">
      <c r="A153" s="164">
        <v>4</v>
      </c>
      <c r="B153" s="165" t="s">
        <v>354</v>
      </c>
      <c r="C153" s="165" t="s">
        <v>424</v>
      </c>
    </row>
    <row r="154" spans="1:3" ht="12.75">
      <c r="A154" s="164">
        <v>4</v>
      </c>
      <c r="B154" s="165" t="s">
        <v>354</v>
      </c>
      <c r="C154" s="165" t="s">
        <v>408</v>
      </c>
    </row>
    <row r="155" spans="1:3" ht="25.5">
      <c r="A155" s="164">
        <v>4</v>
      </c>
      <c r="B155" s="165" t="s">
        <v>354</v>
      </c>
      <c r="C155" s="165" t="s">
        <v>1274</v>
      </c>
    </row>
    <row r="156" spans="1:3" ht="25.5">
      <c r="A156" s="164">
        <v>6</v>
      </c>
      <c r="B156" s="165" t="s">
        <v>271</v>
      </c>
      <c r="C156" s="165" t="s">
        <v>422</v>
      </c>
    </row>
    <row r="157" spans="1:3" ht="12.75">
      <c r="A157" s="164">
        <v>14</v>
      </c>
      <c r="B157" s="165" t="s">
        <v>662</v>
      </c>
      <c r="C157" s="165" t="s">
        <v>412</v>
      </c>
    </row>
    <row r="158" spans="1:3" ht="12.75">
      <c r="A158" s="242">
        <v>2</v>
      </c>
      <c r="B158" s="165" t="s">
        <v>344</v>
      </c>
      <c r="C158" s="165" t="s">
        <v>443</v>
      </c>
    </row>
    <row r="159" spans="1:3" ht="12.75">
      <c r="A159" s="242">
        <v>2</v>
      </c>
      <c r="B159" s="165" t="s">
        <v>345</v>
      </c>
      <c r="C159" s="165" t="s">
        <v>442</v>
      </c>
    </row>
    <row r="160" spans="1:3" ht="12.75">
      <c r="A160" s="242">
        <v>2</v>
      </c>
      <c r="B160" s="165" t="s">
        <v>345</v>
      </c>
      <c r="C160" s="165" t="s">
        <v>443</v>
      </c>
    </row>
    <row r="161" spans="1:3" ht="25.5">
      <c r="A161" s="164">
        <v>6</v>
      </c>
      <c r="B161" s="165" t="s">
        <v>272</v>
      </c>
      <c r="C161" s="165" t="s">
        <v>422</v>
      </c>
    </row>
    <row r="162" spans="1:3" ht="12.75">
      <c r="A162" s="164">
        <v>3</v>
      </c>
      <c r="B162" s="165" t="s">
        <v>718</v>
      </c>
      <c r="C162" s="165" t="s">
        <v>409</v>
      </c>
    </row>
    <row r="163" spans="1:3" ht="12.75">
      <c r="A163" s="164">
        <v>4</v>
      </c>
      <c r="B163" s="165" t="s">
        <v>355</v>
      </c>
      <c r="C163" s="165" t="s">
        <v>424</v>
      </c>
    </row>
    <row r="164" spans="1:3" ht="12.75">
      <c r="A164" s="164">
        <v>4</v>
      </c>
      <c r="B164" s="165" t="s">
        <v>355</v>
      </c>
      <c r="C164" s="165" t="s">
        <v>408</v>
      </c>
    </row>
    <row r="165" spans="1:3" ht="25.5">
      <c r="A165" s="164">
        <v>4</v>
      </c>
      <c r="B165" s="165" t="s">
        <v>355</v>
      </c>
      <c r="C165" s="165" t="s">
        <v>1274</v>
      </c>
    </row>
    <row r="166" spans="1:3" ht="25.5">
      <c r="A166" s="164">
        <v>5</v>
      </c>
      <c r="B166" s="165" t="s">
        <v>77</v>
      </c>
      <c r="C166" s="165" t="s">
        <v>423</v>
      </c>
    </row>
    <row r="167" spans="1:3" ht="12.75">
      <c r="A167" s="164">
        <v>14</v>
      </c>
      <c r="B167" s="165" t="s">
        <v>663</v>
      </c>
      <c r="C167" s="165" t="s">
        <v>472</v>
      </c>
    </row>
    <row r="168" spans="1:3" ht="12.75">
      <c r="A168" s="164">
        <v>3</v>
      </c>
      <c r="B168" s="165" t="s">
        <v>81</v>
      </c>
      <c r="C168" s="165" t="s">
        <v>409</v>
      </c>
    </row>
    <row r="169" spans="1:3" ht="12.75">
      <c r="A169" s="164">
        <v>13</v>
      </c>
      <c r="B169" s="165" t="s">
        <v>458</v>
      </c>
      <c r="C169" s="165" t="s">
        <v>1585</v>
      </c>
    </row>
    <row r="170" spans="1:3" ht="12.75">
      <c r="A170" s="164">
        <v>13</v>
      </c>
      <c r="B170" s="165" t="s">
        <v>458</v>
      </c>
      <c r="C170" s="165" t="s">
        <v>2009</v>
      </c>
    </row>
    <row r="171" spans="1:3" ht="12.75">
      <c r="A171" s="164">
        <v>12</v>
      </c>
      <c r="B171" s="165" t="s">
        <v>40</v>
      </c>
      <c r="C171" s="165" t="s">
        <v>1585</v>
      </c>
    </row>
    <row r="172" spans="1:3" ht="12.75">
      <c r="A172" s="164">
        <v>15</v>
      </c>
      <c r="B172" s="165" t="s">
        <v>521</v>
      </c>
      <c r="C172" s="165" t="s">
        <v>1584</v>
      </c>
    </row>
  </sheetData>
  <sheetProtection/>
  <printOptions horizontalCentered="1"/>
  <pageMargins left="0.75" right="0.75" top="1" bottom="1" header="0.5" footer="0.5"/>
  <pageSetup horizontalDpi="600" verticalDpi="600" orientation="landscape" r:id="rId1"/>
  <headerFooter alignWithMargins="0">
    <oddHeader>&amp;C&amp;"Arial,Bold"&amp;20 9.  Hospice Services</oddHeader>
  </headerFooter>
</worksheet>
</file>

<file path=xl/worksheets/sheet12.xml><?xml version="1.0" encoding="utf-8"?>
<worksheet xmlns="http://schemas.openxmlformats.org/spreadsheetml/2006/main" xmlns:r="http://schemas.openxmlformats.org/officeDocument/2006/relationships">
  <sheetPr>
    <tabColor rgb="FF7030A0"/>
  </sheetPr>
  <dimension ref="A1:D10"/>
  <sheetViews>
    <sheetView zoomScalePageLayoutView="0" workbookViewId="0" topLeftCell="A1">
      <selection activeCell="E6" sqref="E6"/>
    </sheetView>
  </sheetViews>
  <sheetFormatPr defaultColWidth="9.140625" defaultRowHeight="12.75"/>
  <cols>
    <col min="1" max="1" width="48.421875" style="245" customWidth="1"/>
  </cols>
  <sheetData>
    <row r="1" spans="1:4" s="2" customFormat="1" ht="12.75">
      <c r="A1" s="243" t="s">
        <v>1284</v>
      </c>
      <c r="B1" s="2" t="s">
        <v>793</v>
      </c>
      <c r="C1" s="2" t="s">
        <v>1283</v>
      </c>
      <c r="D1" s="2" t="s">
        <v>1106</v>
      </c>
    </row>
    <row r="2" spans="1:4" ht="12.75">
      <c r="A2" s="244" t="s">
        <v>1285</v>
      </c>
      <c r="B2" s="25" t="s">
        <v>701</v>
      </c>
      <c r="C2">
        <v>15</v>
      </c>
      <c r="D2">
        <v>400040</v>
      </c>
    </row>
    <row r="3" spans="1:4" ht="12.75">
      <c r="A3" s="244" t="s">
        <v>1286</v>
      </c>
      <c r="B3" s="25" t="s">
        <v>550</v>
      </c>
      <c r="C3">
        <v>13</v>
      </c>
      <c r="D3">
        <v>400043</v>
      </c>
    </row>
    <row r="4" spans="1:4" ht="12.75">
      <c r="A4" s="244" t="s">
        <v>1299</v>
      </c>
      <c r="B4" s="25" t="s">
        <v>546</v>
      </c>
      <c r="C4">
        <v>6</v>
      </c>
      <c r="D4">
        <v>400049</v>
      </c>
    </row>
    <row r="5" spans="1:4" ht="12.75">
      <c r="A5" s="244" t="s">
        <v>1302</v>
      </c>
      <c r="B5" s="25" t="s">
        <v>808</v>
      </c>
      <c r="C5">
        <v>10</v>
      </c>
      <c r="D5">
        <v>400044</v>
      </c>
    </row>
    <row r="6" spans="1:4" ht="25.5">
      <c r="A6" s="244" t="s">
        <v>2339</v>
      </c>
      <c r="B6" s="25" t="s">
        <v>107</v>
      </c>
      <c r="C6">
        <v>8</v>
      </c>
      <c r="D6">
        <v>400051</v>
      </c>
    </row>
    <row r="7" spans="1:4" ht="12.75">
      <c r="A7" s="244" t="s">
        <v>1307</v>
      </c>
      <c r="B7" s="25" t="s">
        <v>523</v>
      </c>
      <c r="C7">
        <v>12</v>
      </c>
      <c r="D7">
        <v>300046</v>
      </c>
    </row>
    <row r="8" spans="1:4" ht="12.75">
      <c r="A8" s="244" t="s">
        <v>1313</v>
      </c>
      <c r="B8" s="25" t="s">
        <v>369</v>
      </c>
      <c r="C8">
        <v>10</v>
      </c>
      <c r="D8">
        <v>400045</v>
      </c>
    </row>
    <row r="9" spans="1:4" ht="25.5">
      <c r="A9" s="244" t="s">
        <v>1317</v>
      </c>
      <c r="B9" s="25" t="s">
        <v>686</v>
      </c>
      <c r="C9">
        <v>16</v>
      </c>
      <c r="D9">
        <v>400042</v>
      </c>
    </row>
    <row r="10" spans="1:4" ht="12.75">
      <c r="A10" s="244" t="s">
        <v>1319</v>
      </c>
      <c r="B10" s="25" t="s">
        <v>694</v>
      </c>
      <c r="C10">
        <v>8</v>
      </c>
      <c r="D10">
        <v>400047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9999"/>
  </sheetPr>
  <dimension ref="A1:P283"/>
  <sheetViews>
    <sheetView tabSelected="1" showOutlineSymbols="0" zoomScalePageLayoutView="0" workbookViewId="0" topLeftCell="A1">
      <pane xSplit="1" ySplit="1" topLeftCell="B53" activePane="bottomRight" state="frozen"/>
      <selection pane="topLeft" activeCell="B43" sqref="B43"/>
      <selection pane="topRight" activeCell="B43" sqref="B43"/>
      <selection pane="bottomLeft" activeCell="B43" sqref="B43"/>
      <selection pane="bottomRight" activeCell="D65" sqref="D65"/>
    </sheetView>
  </sheetViews>
  <sheetFormatPr defaultColWidth="9.140625" defaultRowHeight="12.75" outlineLevelRow="2"/>
  <cols>
    <col min="1" max="1" width="6.57421875" style="16" bestFit="1" customWidth="1"/>
    <col min="2" max="2" width="42.421875" style="6" customWidth="1"/>
    <col min="3" max="3" width="11.28125" style="6" bestFit="1" customWidth="1"/>
    <col min="4" max="4" width="7.7109375" style="6" bestFit="1" customWidth="1"/>
    <col min="5" max="8" width="10.8515625" style="26" customWidth="1"/>
    <col min="9" max="9" width="12.28125" style="186" customWidth="1"/>
    <col min="10" max="10" width="14.00390625" style="6" customWidth="1"/>
    <col min="11" max="12" width="9.140625" style="6" customWidth="1"/>
    <col min="13" max="13" width="11.00390625" style="189" customWidth="1"/>
    <col min="14" max="14" width="9.140625" style="314" customWidth="1"/>
    <col min="15" max="16384" width="9.140625" style="5" customWidth="1"/>
  </cols>
  <sheetData>
    <row r="1" spans="1:14" s="24" customFormat="1" ht="76.5">
      <c r="A1" s="8" t="s">
        <v>623</v>
      </c>
      <c r="B1" s="9" t="s">
        <v>792</v>
      </c>
      <c r="C1" s="8" t="s">
        <v>793</v>
      </c>
      <c r="D1" s="8" t="s">
        <v>794</v>
      </c>
      <c r="E1" s="9" t="s">
        <v>1040</v>
      </c>
      <c r="F1" s="9" t="s">
        <v>1041</v>
      </c>
      <c r="G1" s="9" t="s">
        <v>1042</v>
      </c>
      <c r="H1" s="9" t="s">
        <v>999</v>
      </c>
      <c r="I1" s="9" t="s">
        <v>796</v>
      </c>
      <c r="J1" s="9" t="s">
        <v>797</v>
      </c>
      <c r="K1" s="9" t="s">
        <v>798</v>
      </c>
      <c r="L1" s="208" t="s">
        <v>767</v>
      </c>
      <c r="M1" s="208" t="s">
        <v>1111</v>
      </c>
      <c r="N1" s="1" t="s">
        <v>2020</v>
      </c>
    </row>
    <row r="2" spans="1:14" ht="89.25">
      <c r="A2" s="13">
        <v>1</v>
      </c>
      <c r="B2" s="12" t="s">
        <v>2381</v>
      </c>
      <c r="C2" s="12" t="s">
        <v>625</v>
      </c>
      <c r="D2" s="393" t="s">
        <v>2380</v>
      </c>
      <c r="E2" s="20">
        <v>45</v>
      </c>
      <c r="F2" s="20"/>
      <c r="G2" s="20"/>
      <c r="H2" s="20"/>
      <c r="I2" s="20"/>
      <c r="J2" s="393" t="s">
        <v>2370</v>
      </c>
      <c r="K2" s="20">
        <v>4</v>
      </c>
      <c r="L2" s="209"/>
      <c r="M2" s="322"/>
      <c r="N2" s="347">
        <v>100304</v>
      </c>
    </row>
    <row r="3" spans="1:14" ht="15">
      <c r="A3" s="13">
        <v>1</v>
      </c>
      <c r="B3" s="12" t="s">
        <v>320</v>
      </c>
      <c r="C3" s="12" t="s">
        <v>626</v>
      </c>
      <c r="D3" s="20">
        <v>25</v>
      </c>
      <c r="E3" s="20"/>
      <c r="F3" s="20"/>
      <c r="G3" s="20"/>
      <c r="H3" s="20"/>
      <c r="I3" s="21"/>
      <c r="J3" s="20"/>
      <c r="K3" s="20"/>
      <c r="L3" s="210"/>
      <c r="M3" s="322"/>
      <c r="N3" s="347">
        <v>600078</v>
      </c>
    </row>
    <row r="4" spans="1:14" ht="15">
      <c r="A4" s="13">
        <v>1</v>
      </c>
      <c r="B4" s="12" t="s">
        <v>627</v>
      </c>
      <c r="C4" s="12" t="s">
        <v>628</v>
      </c>
      <c r="D4" s="20">
        <v>128</v>
      </c>
      <c r="E4" s="20">
        <v>12</v>
      </c>
      <c r="F4" s="20"/>
      <c r="G4" s="20"/>
      <c r="H4" s="20"/>
      <c r="I4" s="21"/>
      <c r="J4" s="20">
        <v>12</v>
      </c>
      <c r="K4" s="20"/>
      <c r="L4" s="210"/>
      <c r="M4" s="322"/>
      <c r="N4" s="347">
        <v>100053</v>
      </c>
    </row>
    <row r="5" spans="1:14" ht="25.5">
      <c r="A5" s="13">
        <v>1</v>
      </c>
      <c r="B5" s="12" t="s">
        <v>630</v>
      </c>
      <c r="C5" s="12" t="s">
        <v>631</v>
      </c>
      <c r="D5" s="20">
        <v>95</v>
      </c>
      <c r="E5" s="20"/>
      <c r="F5" s="20"/>
      <c r="G5" s="20">
        <v>12</v>
      </c>
      <c r="H5" s="20"/>
      <c r="I5" s="20"/>
      <c r="J5" s="20"/>
      <c r="K5" s="20"/>
      <c r="L5" s="210"/>
      <c r="M5" s="322"/>
      <c r="N5" s="347">
        <v>100143</v>
      </c>
    </row>
    <row r="6" spans="1:14" ht="25.5">
      <c r="A6" s="13">
        <v>1</v>
      </c>
      <c r="B6" s="12" t="s">
        <v>1088</v>
      </c>
      <c r="C6" s="12" t="s">
        <v>625</v>
      </c>
      <c r="D6" s="20">
        <v>335</v>
      </c>
      <c r="E6" s="20"/>
      <c r="F6" s="20"/>
      <c r="G6" s="20"/>
      <c r="H6" s="20"/>
      <c r="I6" s="20"/>
      <c r="J6" s="20"/>
      <c r="K6" s="20">
        <v>8</v>
      </c>
      <c r="L6" s="210">
        <v>6</v>
      </c>
      <c r="M6" s="322"/>
      <c r="N6" s="347">
        <v>100313</v>
      </c>
    </row>
    <row r="7" spans="1:14" s="159" customFormat="1" ht="12.75">
      <c r="A7" s="462" t="s">
        <v>813</v>
      </c>
      <c r="B7" s="463"/>
      <c r="C7" s="464"/>
      <c r="D7" s="160">
        <f aca="true" t="shared" si="0" ref="D7:M7">SUM(D2:D6)</f>
        <v>583</v>
      </c>
      <c r="E7" s="160">
        <f t="shared" si="0"/>
        <v>57</v>
      </c>
      <c r="F7" s="160">
        <f t="shared" si="0"/>
        <v>0</v>
      </c>
      <c r="G7" s="160">
        <f t="shared" si="0"/>
        <v>12</v>
      </c>
      <c r="H7" s="160">
        <f t="shared" si="0"/>
        <v>0</v>
      </c>
      <c r="I7" s="160">
        <f t="shared" si="0"/>
        <v>0</v>
      </c>
      <c r="J7" s="160">
        <f t="shared" si="0"/>
        <v>12</v>
      </c>
      <c r="K7" s="160">
        <f t="shared" si="0"/>
        <v>12</v>
      </c>
      <c r="L7" s="211">
        <f t="shared" si="0"/>
        <v>6</v>
      </c>
      <c r="M7" s="211">
        <f t="shared" si="0"/>
        <v>0</v>
      </c>
      <c r="N7" s="346"/>
    </row>
    <row r="8" spans="1:14" ht="25.5">
      <c r="A8" s="13">
        <v>2</v>
      </c>
      <c r="B8" s="12" t="s">
        <v>971</v>
      </c>
      <c r="C8" s="12" t="s">
        <v>633</v>
      </c>
      <c r="D8" s="20">
        <v>25</v>
      </c>
      <c r="E8" s="21"/>
      <c r="F8" s="21"/>
      <c r="G8" s="21"/>
      <c r="H8" s="21"/>
      <c r="I8" s="21"/>
      <c r="J8" s="21"/>
      <c r="K8" s="21"/>
      <c r="L8" s="210"/>
      <c r="M8" s="322"/>
      <c r="N8" s="347">
        <v>600072</v>
      </c>
    </row>
    <row r="9" spans="1:14" ht="38.25">
      <c r="A9" s="13">
        <v>2</v>
      </c>
      <c r="B9" s="12" t="s">
        <v>2095</v>
      </c>
      <c r="C9" s="12" t="s">
        <v>848</v>
      </c>
      <c r="D9" s="20">
        <v>48</v>
      </c>
      <c r="E9" s="20"/>
      <c r="F9" s="20"/>
      <c r="G9" s="20"/>
      <c r="H9" s="20"/>
      <c r="I9" s="21"/>
      <c r="J9" s="21"/>
      <c r="K9" s="21"/>
      <c r="L9" s="210"/>
      <c r="M9" s="322"/>
      <c r="N9" s="347">
        <v>100080</v>
      </c>
    </row>
    <row r="10" spans="1:14" ht="16.5" customHeight="1">
      <c r="A10" s="13">
        <v>2</v>
      </c>
      <c r="B10" s="12" t="s">
        <v>327</v>
      </c>
      <c r="C10" s="12" t="s">
        <v>849</v>
      </c>
      <c r="D10" s="21"/>
      <c r="E10" s="20">
        <v>97</v>
      </c>
      <c r="F10" s="20"/>
      <c r="G10" s="20"/>
      <c r="H10" s="20"/>
      <c r="I10" s="20"/>
      <c r="J10" s="21"/>
      <c r="K10" s="21"/>
      <c r="L10" s="210"/>
      <c r="M10" s="323"/>
      <c r="N10" s="347">
        <v>100597</v>
      </c>
    </row>
    <row r="11" spans="1:14" ht="15">
      <c r="A11" s="13">
        <v>2</v>
      </c>
      <c r="B11" s="12" t="s">
        <v>850</v>
      </c>
      <c r="C11" s="12" t="s">
        <v>849</v>
      </c>
      <c r="D11" s="20">
        <v>176</v>
      </c>
      <c r="E11" s="20"/>
      <c r="F11" s="20"/>
      <c r="G11" s="20">
        <v>12</v>
      </c>
      <c r="H11" s="20"/>
      <c r="I11" s="21"/>
      <c r="J11" s="21"/>
      <c r="K11" s="20">
        <v>6</v>
      </c>
      <c r="L11" s="210"/>
      <c r="N11" s="347">
        <v>100068</v>
      </c>
    </row>
    <row r="12" spans="1:14" ht="15">
      <c r="A12" s="13">
        <v>2</v>
      </c>
      <c r="B12" s="12" t="s">
        <v>851</v>
      </c>
      <c r="C12" s="12" t="s">
        <v>852</v>
      </c>
      <c r="D12" s="20">
        <v>25</v>
      </c>
      <c r="E12" s="20"/>
      <c r="F12" s="20"/>
      <c r="G12" s="20"/>
      <c r="H12" s="20"/>
      <c r="I12" s="21"/>
      <c r="J12" s="21"/>
      <c r="K12" s="21"/>
      <c r="L12" s="210"/>
      <c r="N12" s="347">
        <v>600071</v>
      </c>
    </row>
    <row r="13" spans="1:14" ht="38.25">
      <c r="A13" s="13">
        <v>2</v>
      </c>
      <c r="B13" s="12" t="s">
        <v>1434</v>
      </c>
      <c r="C13" s="12" t="s">
        <v>853</v>
      </c>
      <c r="D13" s="20">
        <v>90</v>
      </c>
      <c r="E13" s="20"/>
      <c r="F13" s="20"/>
      <c r="G13" s="20"/>
      <c r="H13" s="20"/>
      <c r="I13" s="21"/>
      <c r="J13" s="21"/>
      <c r="K13" s="20"/>
      <c r="L13" s="210"/>
      <c r="M13" s="322"/>
      <c r="N13" s="347">
        <v>100344</v>
      </c>
    </row>
    <row r="14" spans="1:14" ht="25.5">
      <c r="A14" s="13">
        <v>2</v>
      </c>
      <c r="B14" s="12" t="s">
        <v>1008</v>
      </c>
      <c r="C14" s="12" t="s">
        <v>854</v>
      </c>
      <c r="D14" s="20">
        <v>339</v>
      </c>
      <c r="E14" s="20">
        <v>22</v>
      </c>
      <c r="F14" s="20"/>
      <c r="G14" s="20"/>
      <c r="H14" s="20"/>
      <c r="I14" s="20"/>
      <c r="J14" s="20">
        <v>20</v>
      </c>
      <c r="K14" s="20">
        <v>9</v>
      </c>
      <c r="L14" s="210"/>
      <c r="M14" s="322"/>
      <c r="N14" s="347">
        <v>100184</v>
      </c>
    </row>
    <row r="15" spans="1:14" ht="15">
      <c r="A15" s="13">
        <v>2</v>
      </c>
      <c r="B15" s="12" t="s">
        <v>366</v>
      </c>
      <c r="C15" s="12" t="s">
        <v>367</v>
      </c>
      <c r="D15" s="20">
        <v>25</v>
      </c>
      <c r="E15" s="20"/>
      <c r="F15" s="20"/>
      <c r="G15" s="20"/>
      <c r="H15" s="20"/>
      <c r="I15" s="20"/>
      <c r="J15" s="20"/>
      <c r="K15" s="20"/>
      <c r="L15" s="210"/>
      <c r="M15" s="322"/>
      <c r="N15" s="347">
        <v>600055</v>
      </c>
    </row>
    <row r="16" spans="1:14" s="159" customFormat="1" ht="12.75">
      <c r="A16" s="462" t="s">
        <v>814</v>
      </c>
      <c r="B16" s="463"/>
      <c r="C16" s="464"/>
      <c r="D16" s="160">
        <f aca="true" t="shared" si="1" ref="D16:M16">SUM(D8:D15)</f>
        <v>728</v>
      </c>
      <c r="E16" s="160">
        <f>SUM(E8:E15)</f>
        <v>119</v>
      </c>
      <c r="F16" s="160">
        <f t="shared" si="1"/>
        <v>0</v>
      </c>
      <c r="G16" s="160">
        <f t="shared" si="1"/>
        <v>12</v>
      </c>
      <c r="H16" s="160">
        <f t="shared" si="1"/>
        <v>0</v>
      </c>
      <c r="I16" s="160">
        <f t="shared" si="1"/>
        <v>0</v>
      </c>
      <c r="J16" s="160">
        <f t="shared" si="1"/>
        <v>20</v>
      </c>
      <c r="K16" s="160">
        <f t="shared" si="1"/>
        <v>15</v>
      </c>
      <c r="L16" s="211">
        <f t="shared" si="1"/>
        <v>0</v>
      </c>
      <c r="M16" s="211">
        <f t="shared" si="1"/>
        <v>0</v>
      </c>
      <c r="N16" s="346"/>
    </row>
    <row r="17" spans="1:14" ht="25.5">
      <c r="A17" s="13">
        <v>3</v>
      </c>
      <c r="B17" s="12" t="s">
        <v>2283</v>
      </c>
      <c r="C17" s="12" t="s">
        <v>369</v>
      </c>
      <c r="D17" s="20">
        <v>169</v>
      </c>
      <c r="E17" s="20">
        <v>8</v>
      </c>
      <c r="F17" s="20"/>
      <c r="G17" s="20"/>
      <c r="H17" s="20"/>
      <c r="I17" s="21"/>
      <c r="J17" s="20">
        <v>0</v>
      </c>
      <c r="K17" s="20">
        <v>15</v>
      </c>
      <c r="L17" s="210"/>
      <c r="M17" s="322"/>
      <c r="N17" s="347">
        <v>100173</v>
      </c>
    </row>
    <row r="18" spans="1:14" ht="15">
      <c r="A18" s="13">
        <v>3</v>
      </c>
      <c r="B18" s="12" t="s">
        <v>370</v>
      </c>
      <c r="C18" s="12" t="s">
        <v>371</v>
      </c>
      <c r="D18" s="20">
        <v>25</v>
      </c>
      <c r="E18" s="20"/>
      <c r="F18" s="20"/>
      <c r="G18" s="20"/>
      <c r="H18" s="20"/>
      <c r="I18" s="21"/>
      <c r="J18" s="21"/>
      <c r="K18" s="20"/>
      <c r="L18" s="210"/>
      <c r="M18" s="322"/>
      <c r="N18" s="347">
        <v>600057</v>
      </c>
    </row>
    <row r="19" spans="1:14" ht="15">
      <c r="A19" s="13">
        <v>3</v>
      </c>
      <c r="B19" s="12" t="s">
        <v>323</v>
      </c>
      <c r="C19" s="12" t="s">
        <v>16</v>
      </c>
      <c r="D19" s="20">
        <v>25</v>
      </c>
      <c r="E19" s="20"/>
      <c r="F19" s="20"/>
      <c r="G19" s="20"/>
      <c r="H19" s="20"/>
      <c r="I19" s="21"/>
      <c r="J19" s="21"/>
      <c r="K19" s="20"/>
      <c r="L19" s="210"/>
      <c r="M19" s="322"/>
      <c r="N19" s="347">
        <v>600073</v>
      </c>
    </row>
    <row r="20" spans="1:14" ht="25.5">
      <c r="A20" s="13">
        <v>3</v>
      </c>
      <c r="B20" s="42" t="s">
        <v>2203</v>
      </c>
      <c r="C20" s="12" t="s">
        <v>806</v>
      </c>
      <c r="D20" s="397">
        <v>395</v>
      </c>
      <c r="E20" s="20">
        <v>12</v>
      </c>
      <c r="F20" s="20"/>
      <c r="G20" s="20"/>
      <c r="H20" s="20"/>
      <c r="I20" s="20"/>
      <c r="J20" s="397">
        <v>20</v>
      </c>
      <c r="K20" s="20">
        <v>12</v>
      </c>
      <c r="L20" s="210">
        <v>8</v>
      </c>
      <c r="M20" s="322"/>
      <c r="N20" s="347">
        <v>100092</v>
      </c>
    </row>
    <row r="21" spans="1:14" ht="51">
      <c r="A21" s="13">
        <v>3</v>
      </c>
      <c r="B21" s="12" t="s">
        <v>966</v>
      </c>
      <c r="C21" s="12" t="s">
        <v>806</v>
      </c>
      <c r="D21" s="20"/>
      <c r="E21" s="20">
        <v>80</v>
      </c>
      <c r="F21" s="20"/>
      <c r="G21" s="20"/>
      <c r="H21" s="20"/>
      <c r="I21" s="20"/>
      <c r="J21" s="20"/>
      <c r="K21" s="20"/>
      <c r="L21" s="210"/>
      <c r="M21" s="322"/>
      <c r="N21" s="347">
        <v>100586</v>
      </c>
    </row>
    <row r="22" spans="1:14" s="159" customFormat="1" ht="12.75">
      <c r="A22" s="462" t="s">
        <v>815</v>
      </c>
      <c r="B22" s="463"/>
      <c r="C22" s="464"/>
      <c r="D22" s="160">
        <f aca="true" t="shared" si="2" ref="D22:L22">SUM(D17:D21)</f>
        <v>614</v>
      </c>
      <c r="E22" s="160">
        <f t="shared" si="2"/>
        <v>100</v>
      </c>
      <c r="F22" s="160">
        <f t="shared" si="2"/>
        <v>0</v>
      </c>
      <c r="G22" s="160">
        <f t="shared" si="2"/>
        <v>0</v>
      </c>
      <c r="H22" s="160">
        <f t="shared" si="2"/>
        <v>0</v>
      </c>
      <c r="I22" s="160">
        <f t="shared" si="2"/>
        <v>0</v>
      </c>
      <c r="J22" s="160">
        <f t="shared" si="2"/>
        <v>20</v>
      </c>
      <c r="K22" s="160">
        <f t="shared" si="2"/>
        <v>27</v>
      </c>
      <c r="L22" s="211">
        <f t="shared" si="2"/>
        <v>8</v>
      </c>
      <c r="M22" s="211">
        <f>SUM(M14:M21)</f>
        <v>0</v>
      </c>
      <c r="N22" s="346"/>
    </row>
    <row r="23" spans="1:14" ht="15">
      <c r="A23" s="13">
        <v>4</v>
      </c>
      <c r="B23" s="12" t="s">
        <v>809</v>
      </c>
      <c r="C23" s="12" t="s">
        <v>810</v>
      </c>
      <c r="D23" s="20">
        <v>75</v>
      </c>
      <c r="E23" s="22"/>
      <c r="F23" s="22"/>
      <c r="G23" s="22"/>
      <c r="H23" s="22"/>
      <c r="I23" s="20"/>
      <c r="J23" s="20"/>
      <c r="K23" s="20"/>
      <c r="L23" s="209"/>
      <c r="M23" s="322"/>
      <c r="N23" s="347">
        <v>100298</v>
      </c>
    </row>
    <row r="24" spans="1:14" ht="15">
      <c r="A24" s="13">
        <v>4</v>
      </c>
      <c r="B24" s="12" t="s">
        <v>104</v>
      </c>
      <c r="C24" s="12" t="s">
        <v>105</v>
      </c>
      <c r="D24" s="20">
        <v>49</v>
      </c>
      <c r="E24" s="20"/>
      <c r="F24" s="20"/>
      <c r="G24" s="20"/>
      <c r="H24" s="20"/>
      <c r="I24" s="20"/>
      <c r="J24" s="20"/>
      <c r="K24" s="20"/>
      <c r="L24" s="209"/>
      <c r="M24" s="322"/>
      <c r="N24" s="347">
        <v>100338</v>
      </c>
    </row>
    <row r="25" spans="1:14" ht="15">
      <c r="A25" s="13">
        <v>4</v>
      </c>
      <c r="B25" s="12" t="s">
        <v>106</v>
      </c>
      <c r="C25" s="12" t="s">
        <v>808</v>
      </c>
      <c r="D25" s="20"/>
      <c r="E25" s="20">
        <v>72</v>
      </c>
      <c r="F25" s="20"/>
      <c r="G25" s="20"/>
      <c r="H25" s="20">
        <v>53</v>
      </c>
      <c r="I25" s="20"/>
      <c r="J25" s="20"/>
      <c r="K25" s="20"/>
      <c r="L25" s="209"/>
      <c r="M25" s="322"/>
      <c r="N25" s="347">
        <v>100564</v>
      </c>
    </row>
    <row r="26" spans="1:14" ht="18" customHeight="1">
      <c r="A26" s="13">
        <v>4</v>
      </c>
      <c r="B26" s="12" t="s">
        <v>103</v>
      </c>
      <c r="C26" s="12" t="s">
        <v>808</v>
      </c>
      <c r="D26" s="20"/>
      <c r="E26" s="20"/>
      <c r="F26" s="20"/>
      <c r="G26" s="20"/>
      <c r="H26" s="20"/>
      <c r="I26" s="20"/>
      <c r="J26" s="20">
        <v>76</v>
      </c>
      <c r="K26" s="20"/>
      <c r="L26" s="209"/>
      <c r="M26" s="322"/>
      <c r="N26" s="347">
        <v>100655</v>
      </c>
    </row>
    <row r="27" spans="1:14" ht="25.5">
      <c r="A27" s="13">
        <v>4</v>
      </c>
      <c r="B27" s="12" t="s">
        <v>1474</v>
      </c>
      <c r="C27" s="12" t="s">
        <v>807</v>
      </c>
      <c r="D27" s="20">
        <v>25</v>
      </c>
      <c r="E27" s="20"/>
      <c r="F27" s="20"/>
      <c r="G27" s="20"/>
      <c r="H27" s="20"/>
      <c r="I27" s="20"/>
      <c r="J27" s="20"/>
      <c r="K27" s="20"/>
      <c r="L27" s="209"/>
      <c r="M27" s="322"/>
      <c r="N27" s="347">
        <v>600065</v>
      </c>
    </row>
    <row r="28" spans="1:14" ht="15">
      <c r="A28" s="13">
        <v>4</v>
      </c>
      <c r="B28" s="12" t="s">
        <v>2408</v>
      </c>
      <c r="C28" s="12" t="s">
        <v>107</v>
      </c>
      <c r="D28" s="397">
        <v>176</v>
      </c>
      <c r="E28" s="20"/>
      <c r="F28" s="20"/>
      <c r="G28" s="20"/>
      <c r="H28" s="20"/>
      <c r="I28" s="20"/>
      <c r="J28" s="20"/>
      <c r="K28" s="20">
        <v>4</v>
      </c>
      <c r="L28" s="209"/>
      <c r="M28" s="322"/>
      <c r="N28" s="347">
        <v>100016</v>
      </c>
    </row>
    <row r="29" spans="1:14" ht="15">
      <c r="A29" s="13">
        <v>4</v>
      </c>
      <c r="B29" s="12" t="s">
        <v>179</v>
      </c>
      <c r="C29" s="12" t="s">
        <v>808</v>
      </c>
      <c r="D29" s="20">
        <v>337</v>
      </c>
      <c r="E29" s="20">
        <v>24</v>
      </c>
      <c r="F29" s="20"/>
      <c r="G29" s="20"/>
      <c r="H29" s="20"/>
      <c r="I29" s="20"/>
      <c r="J29" s="20"/>
      <c r="K29" s="20">
        <v>12</v>
      </c>
      <c r="L29" s="209"/>
      <c r="M29" s="322"/>
      <c r="N29" s="347">
        <v>100404</v>
      </c>
    </row>
    <row r="30" spans="1:14" ht="25.5">
      <c r="A30" s="13">
        <v>4</v>
      </c>
      <c r="B30" s="12" t="s">
        <v>768</v>
      </c>
      <c r="C30" s="12" t="s">
        <v>101</v>
      </c>
      <c r="D30" s="20">
        <v>25</v>
      </c>
      <c r="E30" s="20"/>
      <c r="F30" s="20"/>
      <c r="G30" s="20"/>
      <c r="H30" s="20"/>
      <c r="I30" s="20"/>
      <c r="J30" s="20"/>
      <c r="K30" s="20"/>
      <c r="L30" s="209"/>
      <c r="M30" s="322"/>
      <c r="N30" s="347">
        <v>600069</v>
      </c>
    </row>
    <row r="31" spans="1:14" ht="25.5">
      <c r="A31" s="13">
        <v>4</v>
      </c>
      <c r="B31" s="12" t="s">
        <v>328</v>
      </c>
      <c r="C31" s="12" t="s">
        <v>102</v>
      </c>
      <c r="D31" s="20">
        <v>25</v>
      </c>
      <c r="E31" s="20"/>
      <c r="F31" s="20"/>
      <c r="G31" s="20"/>
      <c r="H31" s="20"/>
      <c r="I31" s="20"/>
      <c r="J31" s="20"/>
      <c r="K31" s="20"/>
      <c r="L31" s="209"/>
      <c r="M31" s="322"/>
      <c r="N31" s="347">
        <v>600076</v>
      </c>
    </row>
    <row r="32" spans="1:14" ht="81.75" customHeight="1">
      <c r="A32" s="13">
        <v>4</v>
      </c>
      <c r="B32" s="12" t="s">
        <v>2378</v>
      </c>
      <c r="C32" s="12" t="s">
        <v>808</v>
      </c>
      <c r="D32" s="393" t="s">
        <v>2379</v>
      </c>
      <c r="E32" s="20"/>
      <c r="F32" s="20"/>
      <c r="G32" s="20"/>
      <c r="H32" s="20"/>
      <c r="I32" s="20"/>
      <c r="J32" s="20"/>
      <c r="K32" s="20"/>
      <c r="L32" s="209"/>
      <c r="M32" s="322"/>
      <c r="N32" s="347">
        <v>100406</v>
      </c>
    </row>
    <row r="33" spans="1:14" s="159" customFormat="1" ht="12.75">
      <c r="A33" s="462" t="s">
        <v>816</v>
      </c>
      <c r="B33" s="463"/>
      <c r="C33" s="464"/>
      <c r="D33" s="160">
        <f aca="true" t="shared" si="3" ref="D33:M33">SUM(D23:D32)</f>
        <v>712</v>
      </c>
      <c r="E33" s="160">
        <f t="shared" si="3"/>
        <v>96</v>
      </c>
      <c r="F33" s="160">
        <f t="shared" si="3"/>
        <v>0</v>
      </c>
      <c r="G33" s="160">
        <f t="shared" si="3"/>
        <v>0</v>
      </c>
      <c r="H33" s="160">
        <f t="shared" si="3"/>
        <v>53</v>
      </c>
      <c r="I33" s="160">
        <f t="shared" si="3"/>
        <v>0</v>
      </c>
      <c r="J33" s="160">
        <f t="shared" si="3"/>
        <v>76</v>
      </c>
      <c r="K33" s="160">
        <f t="shared" si="3"/>
        <v>16</v>
      </c>
      <c r="L33" s="211">
        <f t="shared" si="3"/>
        <v>0</v>
      </c>
      <c r="M33" s="211">
        <f t="shared" si="3"/>
        <v>0</v>
      </c>
      <c r="N33" s="346"/>
    </row>
    <row r="34" spans="1:14" ht="15">
      <c r="A34" s="13">
        <v>5</v>
      </c>
      <c r="B34" s="12" t="s">
        <v>108</v>
      </c>
      <c r="C34" s="12" t="s">
        <v>109</v>
      </c>
      <c r="D34" s="20">
        <v>25</v>
      </c>
      <c r="E34" s="20"/>
      <c r="F34" s="20"/>
      <c r="G34" s="20"/>
      <c r="H34" s="20"/>
      <c r="I34" s="20"/>
      <c r="J34" s="20"/>
      <c r="K34" s="20"/>
      <c r="L34" s="210"/>
      <c r="M34" s="322"/>
      <c r="N34" s="347">
        <v>600070</v>
      </c>
    </row>
    <row r="35" spans="1:14" ht="25.5">
      <c r="A35" s="13">
        <v>5</v>
      </c>
      <c r="B35" s="12" t="s">
        <v>1034</v>
      </c>
      <c r="C35" s="12" t="s">
        <v>110</v>
      </c>
      <c r="D35" s="20">
        <v>40</v>
      </c>
      <c r="E35" s="20"/>
      <c r="F35" s="20"/>
      <c r="G35" s="20"/>
      <c r="H35" s="20"/>
      <c r="I35" s="20"/>
      <c r="J35" s="20"/>
      <c r="K35" s="20"/>
      <c r="L35" s="210"/>
      <c r="M35" s="322"/>
      <c r="N35" s="347">
        <v>100348</v>
      </c>
    </row>
    <row r="36" spans="1:14" ht="102">
      <c r="A36" s="13">
        <v>5</v>
      </c>
      <c r="B36" s="12" t="s">
        <v>2383</v>
      </c>
      <c r="C36" s="12" t="s">
        <v>112</v>
      </c>
      <c r="D36" s="393" t="s">
        <v>2382</v>
      </c>
      <c r="E36" s="20"/>
      <c r="F36" s="20">
        <v>15</v>
      </c>
      <c r="G36" s="20"/>
      <c r="H36" s="20"/>
      <c r="I36" s="20"/>
      <c r="J36" s="20"/>
      <c r="K36" s="20">
        <v>6</v>
      </c>
      <c r="L36" s="210"/>
      <c r="M36" s="322"/>
      <c r="N36" s="347">
        <v>100160</v>
      </c>
    </row>
    <row r="37" spans="1:14" ht="66" customHeight="1">
      <c r="A37" s="13">
        <v>5</v>
      </c>
      <c r="B37" s="12" t="s">
        <v>2052</v>
      </c>
      <c r="C37" s="12" t="s">
        <v>112</v>
      </c>
      <c r="D37" s="20"/>
      <c r="E37" s="20"/>
      <c r="F37" s="20"/>
      <c r="G37" s="20"/>
      <c r="H37" s="20"/>
      <c r="I37" s="20"/>
      <c r="J37" s="20">
        <v>40</v>
      </c>
      <c r="K37" s="20"/>
      <c r="L37" s="210"/>
      <c r="M37" s="322"/>
      <c r="N37" s="347">
        <v>100601</v>
      </c>
    </row>
    <row r="38" spans="1:14" ht="15">
      <c r="A38" s="13">
        <v>5</v>
      </c>
      <c r="B38" s="12" t="s">
        <v>134</v>
      </c>
      <c r="C38" s="12" t="s">
        <v>112</v>
      </c>
      <c r="D38" s="20"/>
      <c r="E38" s="20">
        <v>111</v>
      </c>
      <c r="F38" s="20"/>
      <c r="G38" s="20"/>
      <c r="H38" s="20"/>
      <c r="I38" s="20">
        <v>29</v>
      </c>
      <c r="J38" s="20"/>
      <c r="K38" s="20"/>
      <c r="L38" s="210"/>
      <c r="M38" s="323"/>
      <c r="N38" s="347">
        <v>100574</v>
      </c>
    </row>
    <row r="39" spans="1:16" ht="15">
      <c r="A39" s="13">
        <v>5</v>
      </c>
      <c r="B39" s="12" t="s">
        <v>867</v>
      </c>
      <c r="C39" s="12" t="s">
        <v>135</v>
      </c>
      <c r="D39" s="20">
        <v>63</v>
      </c>
      <c r="E39" s="20"/>
      <c r="F39" s="20"/>
      <c r="G39" s="20">
        <v>12</v>
      </c>
      <c r="H39" s="20"/>
      <c r="I39" s="20"/>
      <c r="J39" s="20"/>
      <c r="K39" s="20"/>
      <c r="L39" s="209"/>
      <c r="M39" s="322"/>
      <c r="N39" s="347">
        <v>100327</v>
      </c>
      <c r="P39" s="347"/>
    </row>
    <row r="40" spans="1:14" ht="38.25">
      <c r="A40" s="13">
        <v>5</v>
      </c>
      <c r="B40" s="12" t="s">
        <v>2317</v>
      </c>
      <c r="C40" s="12" t="s">
        <v>136</v>
      </c>
      <c r="D40" s="20">
        <v>63</v>
      </c>
      <c r="E40" s="20"/>
      <c r="F40" s="20"/>
      <c r="G40" s="20">
        <v>12</v>
      </c>
      <c r="H40" s="20"/>
      <c r="I40" s="20"/>
      <c r="J40" s="20"/>
      <c r="K40" s="20"/>
      <c r="L40" s="209"/>
      <c r="M40" s="322"/>
      <c r="N40" s="347">
        <v>100151</v>
      </c>
    </row>
    <row r="41" spans="1:14" s="159" customFormat="1" ht="12.75">
      <c r="A41" s="462" t="s">
        <v>817</v>
      </c>
      <c r="B41" s="463"/>
      <c r="C41" s="464"/>
      <c r="D41" s="160">
        <f aca="true" t="shared" si="4" ref="D41:L41">SUM(D34:D40)</f>
        <v>191</v>
      </c>
      <c r="E41" s="160">
        <f>SUM(E34:E40)</f>
        <v>111</v>
      </c>
      <c r="F41" s="160">
        <f t="shared" si="4"/>
        <v>15</v>
      </c>
      <c r="G41" s="160">
        <f t="shared" si="4"/>
        <v>24</v>
      </c>
      <c r="H41" s="160">
        <f t="shared" si="4"/>
        <v>0</v>
      </c>
      <c r="I41" s="160">
        <f t="shared" si="4"/>
        <v>29</v>
      </c>
      <c r="J41" s="160">
        <f t="shared" si="4"/>
        <v>40</v>
      </c>
      <c r="K41" s="160">
        <f t="shared" si="4"/>
        <v>6</v>
      </c>
      <c r="L41" s="211">
        <f t="shared" si="4"/>
        <v>0</v>
      </c>
      <c r="M41" s="211">
        <f>SUM(M33:M40)</f>
        <v>0</v>
      </c>
      <c r="N41" s="346"/>
    </row>
    <row r="42" spans="1:14" ht="25.5">
      <c r="A42" s="13">
        <v>6</v>
      </c>
      <c r="B42" s="12" t="s">
        <v>1046</v>
      </c>
      <c r="C42" s="12" t="s">
        <v>137</v>
      </c>
      <c r="D42" s="20">
        <v>456</v>
      </c>
      <c r="E42" s="20">
        <v>22</v>
      </c>
      <c r="F42" s="20"/>
      <c r="G42" s="20"/>
      <c r="H42" s="20"/>
      <c r="I42" s="20"/>
      <c r="J42" s="20">
        <v>29</v>
      </c>
      <c r="K42" s="20">
        <v>12</v>
      </c>
      <c r="L42" s="210"/>
      <c r="M42" s="322"/>
      <c r="N42" s="347">
        <v>100451</v>
      </c>
    </row>
    <row r="43" spans="1:14" ht="25.5">
      <c r="A43" s="13">
        <v>6</v>
      </c>
      <c r="B43" s="12" t="s">
        <v>1053</v>
      </c>
      <c r="C43" s="12" t="s">
        <v>116</v>
      </c>
      <c r="D43" s="20">
        <v>90</v>
      </c>
      <c r="E43" s="20"/>
      <c r="F43" s="20"/>
      <c r="G43" s="20"/>
      <c r="H43" s="20"/>
      <c r="I43" s="20"/>
      <c r="J43" s="20"/>
      <c r="K43" s="20"/>
      <c r="L43" s="209"/>
      <c r="M43" s="322"/>
      <c r="N43" s="347">
        <v>100575</v>
      </c>
    </row>
    <row r="44" spans="1:14" ht="25.5">
      <c r="A44" s="13">
        <v>6</v>
      </c>
      <c r="B44" s="12" t="s">
        <v>2183</v>
      </c>
      <c r="C44" s="12" t="s">
        <v>137</v>
      </c>
      <c r="D44" s="20"/>
      <c r="E44" s="20"/>
      <c r="F44" s="20"/>
      <c r="G44" s="20"/>
      <c r="H44" s="20"/>
      <c r="I44" s="20">
        <v>81</v>
      </c>
      <c r="J44" s="20"/>
      <c r="K44" s="20"/>
      <c r="L44" s="210"/>
      <c r="M44" s="322"/>
      <c r="N44" s="347">
        <v>100446</v>
      </c>
    </row>
    <row r="45" spans="1:14" ht="38.25">
      <c r="A45" s="13">
        <v>6</v>
      </c>
      <c r="B45" s="12" t="s">
        <v>115</v>
      </c>
      <c r="C45" s="12" t="s">
        <v>137</v>
      </c>
      <c r="D45" s="20">
        <v>337</v>
      </c>
      <c r="E45" s="20"/>
      <c r="F45" s="20"/>
      <c r="G45" s="20"/>
      <c r="H45" s="20"/>
      <c r="I45" s="20"/>
      <c r="J45" s="20"/>
      <c r="K45" s="20"/>
      <c r="L45" s="209"/>
      <c r="M45" s="322"/>
      <c r="N45" s="347">
        <v>100251</v>
      </c>
    </row>
    <row r="46" spans="1:14" ht="25.5">
      <c r="A46" s="13">
        <v>6</v>
      </c>
      <c r="B46" s="12" t="s">
        <v>1031</v>
      </c>
      <c r="C46" s="12" t="s">
        <v>137</v>
      </c>
      <c r="D46" s="20">
        <v>432</v>
      </c>
      <c r="E46" s="20"/>
      <c r="F46" s="20"/>
      <c r="G46" s="20"/>
      <c r="H46" s="20"/>
      <c r="I46" s="20"/>
      <c r="J46" s="20"/>
      <c r="K46" s="20"/>
      <c r="L46" s="209"/>
      <c r="M46" s="322"/>
      <c r="N46" s="347">
        <v>100252</v>
      </c>
    </row>
    <row r="47" spans="1:14" ht="51">
      <c r="A47" s="13">
        <v>6</v>
      </c>
      <c r="B47" s="12" t="s">
        <v>1529</v>
      </c>
      <c r="C47" s="12" t="s">
        <v>137</v>
      </c>
      <c r="D47" s="20">
        <v>758</v>
      </c>
      <c r="E47" s="20">
        <v>46</v>
      </c>
      <c r="F47" s="20"/>
      <c r="G47" s="20"/>
      <c r="H47" s="20"/>
      <c r="I47" s="20"/>
      <c r="J47" s="20"/>
      <c r="K47" s="20">
        <v>21</v>
      </c>
      <c r="L47" s="209">
        <v>50</v>
      </c>
      <c r="M47" s="209">
        <v>30</v>
      </c>
      <c r="N47" s="347">
        <v>100234</v>
      </c>
    </row>
    <row r="48" spans="1:14" ht="25.5">
      <c r="A48" s="13">
        <v>6</v>
      </c>
      <c r="B48" s="12" t="s">
        <v>881</v>
      </c>
      <c r="C48" s="12" t="s">
        <v>137</v>
      </c>
      <c r="D48" s="20">
        <v>197</v>
      </c>
      <c r="E48" s="20"/>
      <c r="F48" s="20"/>
      <c r="G48" s="20"/>
      <c r="H48" s="20"/>
      <c r="I48" s="20"/>
      <c r="J48" s="20"/>
      <c r="K48" s="20"/>
      <c r="L48" s="209"/>
      <c r="M48" s="322"/>
      <c r="N48" s="347">
        <v>100475</v>
      </c>
    </row>
    <row r="49" spans="1:14" ht="51">
      <c r="A49" s="13">
        <v>6</v>
      </c>
      <c r="B49" s="12" t="s">
        <v>1530</v>
      </c>
      <c r="C49" s="12" t="s">
        <v>137</v>
      </c>
      <c r="D49" s="20">
        <v>329</v>
      </c>
      <c r="E49" s="20"/>
      <c r="F49" s="20"/>
      <c r="G49" s="20"/>
      <c r="H49" s="20"/>
      <c r="I49" s="20"/>
      <c r="J49" s="20"/>
      <c r="K49" s="20">
        <v>36</v>
      </c>
      <c r="L49" s="209">
        <v>12</v>
      </c>
      <c r="M49" s="322"/>
      <c r="N49" s="347">
        <v>100255</v>
      </c>
    </row>
    <row r="50" spans="1:14" ht="38.25">
      <c r="A50" s="13">
        <v>6</v>
      </c>
      <c r="B50" s="12" t="s">
        <v>840</v>
      </c>
      <c r="C50" s="12" t="s">
        <v>137</v>
      </c>
      <c r="D50" s="20"/>
      <c r="E50" s="20">
        <v>56</v>
      </c>
      <c r="F50" s="20">
        <v>20</v>
      </c>
      <c r="G50" s="20"/>
      <c r="H50" s="20"/>
      <c r="I50" s="20">
        <v>12</v>
      </c>
      <c r="J50" s="20"/>
      <c r="K50" s="20"/>
      <c r="L50" s="210"/>
      <c r="M50" s="322"/>
      <c r="N50" s="347">
        <v>100595</v>
      </c>
    </row>
    <row r="51" spans="1:14" s="93" customFormat="1" ht="38.25" outlineLevel="2">
      <c r="A51" s="13">
        <v>6</v>
      </c>
      <c r="B51" s="12" t="s">
        <v>993</v>
      </c>
      <c r="C51" s="12" t="s">
        <v>137</v>
      </c>
      <c r="D51" s="20"/>
      <c r="E51" s="20">
        <v>86</v>
      </c>
      <c r="F51" s="20"/>
      <c r="G51" s="20"/>
      <c r="H51" s="30"/>
      <c r="I51" s="30">
        <v>12</v>
      </c>
      <c r="J51" s="30"/>
      <c r="K51" s="30"/>
      <c r="L51" s="212"/>
      <c r="M51" s="212"/>
      <c r="N51" s="347">
        <v>100241</v>
      </c>
    </row>
    <row r="52" spans="1:14" ht="15">
      <c r="A52" s="13">
        <v>6</v>
      </c>
      <c r="B52" s="12" t="s">
        <v>747</v>
      </c>
      <c r="C52" s="12" t="s">
        <v>137</v>
      </c>
      <c r="D52" s="20">
        <v>360</v>
      </c>
      <c r="E52" s="20">
        <v>20</v>
      </c>
      <c r="F52" s="20"/>
      <c r="G52" s="20"/>
      <c r="H52" s="20"/>
      <c r="I52" s="20"/>
      <c r="J52" s="20"/>
      <c r="K52" s="20">
        <v>8</v>
      </c>
      <c r="L52" s="209">
        <v>16</v>
      </c>
      <c r="M52" s="322"/>
      <c r="N52" s="347">
        <v>100220</v>
      </c>
    </row>
    <row r="53" spans="1:14" ht="25.5">
      <c r="A53" s="13">
        <v>6</v>
      </c>
      <c r="B53" s="12" t="s">
        <v>2166</v>
      </c>
      <c r="C53" s="12" t="s">
        <v>137</v>
      </c>
      <c r="D53" s="20"/>
      <c r="E53" s="20"/>
      <c r="F53" s="20"/>
      <c r="G53" s="20"/>
      <c r="H53" s="20"/>
      <c r="I53" s="20"/>
      <c r="J53" s="20">
        <v>135</v>
      </c>
      <c r="K53" s="20"/>
      <c r="L53" s="210"/>
      <c r="M53" s="322"/>
      <c r="N53" s="347">
        <v>100244</v>
      </c>
    </row>
    <row r="54" spans="1:14" ht="38.25">
      <c r="A54" s="13">
        <v>6</v>
      </c>
      <c r="B54" s="12" t="s">
        <v>2164</v>
      </c>
      <c r="C54" s="12" t="s">
        <v>137</v>
      </c>
      <c r="D54" s="20">
        <v>442</v>
      </c>
      <c r="E54" s="20">
        <v>20</v>
      </c>
      <c r="F54" s="20"/>
      <c r="G54" s="20"/>
      <c r="H54" s="20"/>
      <c r="I54" s="20"/>
      <c r="J54" s="20"/>
      <c r="K54" s="20"/>
      <c r="L54" s="210"/>
      <c r="M54" s="322"/>
      <c r="N54" s="347">
        <v>100215</v>
      </c>
    </row>
    <row r="55" spans="1:14" ht="38.25">
      <c r="A55" s="13">
        <v>6</v>
      </c>
      <c r="B55" s="12" t="s">
        <v>2167</v>
      </c>
      <c r="C55" s="12" t="s">
        <v>137</v>
      </c>
      <c r="D55" s="20">
        <v>298</v>
      </c>
      <c r="E55" s="20"/>
      <c r="F55" s="20"/>
      <c r="G55" s="20"/>
      <c r="H55" s="20"/>
      <c r="I55" s="20"/>
      <c r="J55" s="20"/>
      <c r="K55" s="20"/>
      <c r="L55" s="210"/>
      <c r="M55" s="322"/>
      <c r="N55" s="347">
        <v>100254</v>
      </c>
    </row>
    <row r="56" spans="1:14" ht="25.5">
      <c r="A56" s="13">
        <v>6</v>
      </c>
      <c r="B56" s="12" t="s">
        <v>2165</v>
      </c>
      <c r="C56" s="12" t="s">
        <v>137</v>
      </c>
      <c r="D56" s="20"/>
      <c r="E56" s="20">
        <v>396</v>
      </c>
      <c r="F56" s="20"/>
      <c r="G56" s="20"/>
      <c r="H56" s="20"/>
      <c r="I56" s="20"/>
      <c r="J56" s="20"/>
      <c r="K56" s="20"/>
      <c r="L56" s="210"/>
      <c r="M56" s="322"/>
      <c r="N56" s="347">
        <v>100236</v>
      </c>
    </row>
    <row r="57" spans="1:14" ht="25.5">
      <c r="A57" s="13">
        <v>6</v>
      </c>
      <c r="B57" s="12" t="s">
        <v>2168</v>
      </c>
      <c r="C57" s="12" t="s">
        <v>114</v>
      </c>
      <c r="D57" s="20">
        <v>70</v>
      </c>
      <c r="E57" s="20"/>
      <c r="F57" s="20"/>
      <c r="G57" s="20"/>
      <c r="H57" s="20"/>
      <c r="I57" s="20"/>
      <c r="J57" s="20"/>
      <c r="K57" s="20"/>
      <c r="L57" s="210"/>
      <c r="M57" s="322"/>
      <c r="N57" s="347">
        <v>100385</v>
      </c>
    </row>
    <row r="58" spans="1:14" s="159" customFormat="1" ht="12.75">
      <c r="A58" s="462" t="s">
        <v>781</v>
      </c>
      <c r="B58" s="463"/>
      <c r="C58" s="464"/>
      <c r="D58" s="160">
        <f aca="true" t="shared" si="5" ref="D58:L58">SUM(D42:D57)</f>
        <v>3769</v>
      </c>
      <c r="E58" s="160">
        <f t="shared" si="5"/>
        <v>646</v>
      </c>
      <c r="F58" s="160">
        <f t="shared" si="5"/>
        <v>20</v>
      </c>
      <c r="G58" s="160">
        <f t="shared" si="5"/>
        <v>0</v>
      </c>
      <c r="H58" s="160">
        <f t="shared" si="5"/>
        <v>0</v>
      </c>
      <c r="I58" s="160">
        <f t="shared" si="5"/>
        <v>105</v>
      </c>
      <c r="J58" s="160">
        <f t="shared" si="5"/>
        <v>164</v>
      </c>
      <c r="K58" s="160">
        <f t="shared" si="5"/>
        <v>77</v>
      </c>
      <c r="L58" s="211">
        <f t="shared" si="5"/>
        <v>78</v>
      </c>
      <c r="M58" s="211">
        <f>SUM(M47:M57)</f>
        <v>30</v>
      </c>
      <c r="N58" s="346"/>
    </row>
    <row r="59" spans="1:14" ht="15">
      <c r="A59" s="13">
        <v>7</v>
      </c>
      <c r="B59" s="12" t="s">
        <v>683</v>
      </c>
      <c r="C59" s="12" t="s">
        <v>684</v>
      </c>
      <c r="D59" s="20">
        <v>25</v>
      </c>
      <c r="E59" s="20"/>
      <c r="F59" s="20"/>
      <c r="G59" s="20"/>
      <c r="H59" s="20"/>
      <c r="I59" s="20"/>
      <c r="J59" s="20"/>
      <c r="K59" s="20"/>
      <c r="L59" s="210"/>
      <c r="M59" s="322"/>
      <c r="N59" s="347">
        <v>600061</v>
      </c>
    </row>
    <row r="60" spans="1:14" ht="25.5">
      <c r="A60" s="14">
        <v>7</v>
      </c>
      <c r="B60" s="12" t="s">
        <v>287</v>
      </c>
      <c r="C60" s="12" t="s">
        <v>685</v>
      </c>
      <c r="D60" s="20"/>
      <c r="E60" s="20"/>
      <c r="F60" s="20"/>
      <c r="G60" s="20"/>
      <c r="H60" s="20"/>
      <c r="I60" s="20"/>
      <c r="J60" s="20">
        <v>40</v>
      </c>
      <c r="K60" s="20"/>
      <c r="L60" s="209"/>
      <c r="M60" s="322"/>
      <c r="N60" s="347">
        <v>100928</v>
      </c>
    </row>
    <row r="61" spans="1:14" ht="51">
      <c r="A61" s="13">
        <v>7</v>
      </c>
      <c r="B61" s="12" t="s">
        <v>2055</v>
      </c>
      <c r="C61" s="12" t="s">
        <v>686</v>
      </c>
      <c r="D61" s="20"/>
      <c r="E61" s="20"/>
      <c r="F61" s="20"/>
      <c r="G61" s="20"/>
      <c r="H61" s="20"/>
      <c r="I61" s="20"/>
      <c r="J61" s="20">
        <v>71</v>
      </c>
      <c r="K61" s="20"/>
      <c r="L61" s="209"/>
      <c r="M61" s="322"/>
      <c r="N61" s="347">
        <v>100592</v>
      </c>
    </row>
    <row r="62" spans="1:14" ht="51">
      <c r="A62" s="14">
        <v>7</v>
      </c>
      <c r="B62" s="12" t="s">
        <v>2041</v>
      </c>
      <c r="C62" s="12" t="s">
        <v>686</v>
      </c>
      <c r="D62" s="20">
        <v>6</v>
      </c>
      <c r="E62" s="20">
        <v>105</v>
      </c>
      <c r="F62" s="20"/>
      <c r="G62" s="20"/>
      <c r="H62" s="20"/>
      <c r="I62" s="20">
        <v>86</v>
      </c>
      <c r="J62" s="20"/>
      <c r="K62" s="20"/>
      <c r="L62" s="209"/>
      <c r="M62" s="322"/>
      <c r="N62" s="347">
        <v>100265</v>
      </c>
    </row>
    <row r="63" spans="1:14" ht="140.25">
      <c r="A63" s="14">
        <v>7</v>
      </c>
      <c r="B63" s="12" t="s">
        <v>2349</v>
      </c>
      <c r="C63" s="12" t="s">
        <v>686</v>
      </c>
      <c r="D63" s="393" t="s">
        <v>2410</v>
      </c>
      <c r="E63" s="349"/>
      <c r="F63" s="20"/>
      <c r="G63" s="20"/>
      <c r="H63" s="20"/>
      <c r="I63" s="20"/>
      <c r="J63" s="20"/>
      <c r="K63" s="20">
        <v>13</v>
      </c>
      <c r="L63" s="209">
        <v>12</v>
      </c>
      <c r="M63" s="322"/>
      <c r="N63" s="347">
        <v>100500</v>
      </c>
    </row>
    <row r="64" spans="1:14" ht="89.25">
      <c r="A64" s="14">
        <v>7</v>
      </c>
      <c r="B64" s="12" t="s">
        <v>2199</v>
      </c>
      <c r="C64" s="12" t="s">
        <v>690</v>
      </c>
      <c r="D64" s="393" t="s">
        <v>2198</v>
      </c>
      <c r="E64" s="20"/>
      <c r="F64" s="20"/>
      <c r="G64" s="20"/>
      <c r="H64" s="20"/>
      <c r="I64" s="20"/>
      <c r="J64" s="20"/>
      <c r="K64" s="20">
        <v>0</v>
      </c>
      <c r="L64" s="209"/>
      <c r="M64" s="322"/>
      <c r="N64" s="347">
        <v>100059</v>
      </c>
    </row>
    <row r="65" spans="1:14" ht="89.25">
      <c r="A65" s="13">
        <v>7</v>
      </c>
      <c r="B65" s="12" t="s">
        <v>2407</v>
      </c>
      <c r="C65" s="12" t="s">
        <v>685</v>
      </c>
      <c r="D65" s="393" t="s">
        <v>2406</v>
      </c>
      <c r="E65" s="20">
        <v>20</v>
      </c>
      <c r="F65" s="20"/>
      <c r="G65" s="20"/>
      <c r="H65" s="20"/>
      <c r="I65" s="20"/>
      <c r="J65" s="20"/>
      <c r="K65" s="20">
        <f>-K6918</f>
        <v>0</v>
      </c>
      <c r="L65" s="209"/>
      <c r="M65" s="322"/>
      <c r="N65" s="348">
        <v>100273</v>
      </c>
    </row>
    <row r="66" spans="1:14" ht="25.5">
      <c r="A66" s="181">
        <v>7</v>
      </c>
      <c r="B66" s="182" t="s">
        <v>2156</v>
      </c>
      <c r="C66" s="134" t="s">
        <v>688</v>
      </c>
      <c r="D66" s="20">
        <v>25</v>
      </c>
      <c r="E66" s="20"/>
      <c r="F66" s="20"/>
      <c r="G66" s="20"/>
      <c r="H66" s="20"/>
      <c r="I66" s="20"/>
      <c r="J66" s="20"/>
      <c r="K66" s="20"/>
      <c r="L66" s="209"/>
      <c r="M66" s="322"/>
      <c r="N66" s="347">
        <v>600062</v>
      </c>
    </row>
    <row r="67" spans="1:14" ht="76.5">
      <c r="A67" s="181">
        <v>7</v>
      </c>
      <c r="B67" s="182" t="s">
        <v>1622</v>
      </c>
      <c r="C67" s="134" t="s">
        <v>686</v>
      </c>
      <c r="D67" s="20">
        <v>37</v>
      </c>
      <c r="E67" s="20">
        <v>8</v>
      </c>
      <c r="F67" s="20"/>
      <c r="G67" s="20"/>
      <c r="H67" s="20"/>
      <c r="I67" s="20">
        <v>58</v>
      </c>
      <c r="J67" s="20"/>
      <c r="K67" s="20"/>
      <c r="L67" s="209"/>
      <c r="M67" s="322"/>
      <c r="N67" s="347">
        <v>100272</v>
      </c>
    </row>
    <row r="68" spans="1:14" s="159" customFormat="1" ht="12.75">
      <c r="A68" s="465" t="s">
        <v>782</v>
      </c>
      <c r="B68" s="463"/>
      <c r="C68" s="464"/>
      <c r="D68" s="160">
        <f aca="true" t="shared" si="6" ref="D68:M68">SUM(D59:D67)</f>
        <v>93</v>
      </c>
      <c r="E68" s="160">
        <f t="shared" si="6"/>
        <v>133</v>
      </c>
      <c r="F68" s="160">
        <f t="shared" si="6"/>
        <v>0</v>
      </c>
      <c r="G68" s="160">
        <f t="shared" si="6"/>
        <v>0</v>
      </c>
      <c r="H68" s="160">
        <f t="shared" si="6"/>
        <v>0</v>
      </c>
      <c r="I68" s="160">
        <f t="shared" si="6"/>
        <v>144</v>
      </c>
      <c r="J68" s="160">
        <f t="shared" si="6"/>
        <v>111</v>
      </c>
      <c r="K68" s="160">
        <f t="shared" si="6"/>
        <v>13</v>
      </c>
      <c r="L68" s="160">
        <f t="shared" si="6"/>
        <v>12</v>
      </c>
      <c r="M68" s="211">
        <f t="shared" si="6"/>
        <v>0</v>
      </c>
      <c r="N68" s="346"/>
    </row>
    <row r="69" spans="1:14" ht="15">
      <c r="A69" s="14">
        <v>8</v>
      </c>
      <c r="B69" s="12" t="s">
        <v>691</v>
      </c>
      <c r="C69" s="12" t="s">
        <v>692</v>
      </c>
      <c r="D69" s="20">
        <v>52</v>
      </c>
      <c r="E69" s="20"/>
      <c r="F69" s="20"/>
      <c r="G69" s="20"/>
      <c r="H69" s="20"/>
      <c r="I69" s="20"/>
      <c r="J69" s="20"/>
      <c r="K69" s="20"/>
      <c r="L69" s="209"/>
      <c r="M69" s="322"/>
      <c r="N69" s="347">
        <v>100123</v>
      </c>
    </row>
    <row r="70" spans="1:14" ht="15">
      <c r="A70" s="14">
        <v>8</v>
      </c>
      <c r="B70" s="12" t="s">
        <v>693</v>
      </c>
      <c r="C70" s="12" t="s">
        <v>694</v>
      </c>
      <c r="D70" s="20">
        <v>100</v>
      </c>
      <c r="E70" s="20"/>
      <c r="F70" s="20"/>
      <c r="G70" s="20"/>
      <c r="H70" s="20"/>
      <c r="I70" s="20"/>
      <c r="J70" s="20"/>
      <c r="K70" s="20"/>
      <c r="L70" s="209"/>
      <c r="M70" s="322"/>
      <c r="N70" s="347">
        <v>100332</v>
      </c>
    </row>
    <row r="71" spans="1:14" s="159" customFormat="1" ht="12.75">
      <c r="A71" s="465" t="s">
        <v>783</v>
      </c>
      <c r="B71" s="463"/>
      <c r="C71" s="464"/>
      <c r="D71" s="160">
        <f aca="true" t="shared" si="7" ref="D71:L71">SUM(D69:D70)</f>
        <v>152</v>
      </c>
      <c r="E71" s="160">
        <f t="shared" si="7"/>
        <v>0</v>
      </c>
      <c r="F71" s="160">
        <f t="shared" si="7"/>
        <v>0</v>
      </c>
      <c r="G71" s="160">
        <f t="shared" si="7"/>
        <v>0</v>
      </c>
      <c r="H71" s="160">
        <f t="shared" si="7"/>
        <v>0</v>
      </c>
      <c r="I71" s="160">
        <f t="shared" si="7"/>
        <v>0</v>
      </c>
      <c r="J71" s="160">
        <f t="shared" si="7"/>
        <v>0</v>
      </c>
      <c r="K71" s="160">
        <f t="shared" si="7"/>
        <v>0</v>
      </c>
      <c r="L71" s="211">
        <f t="shared" si="7"/>
        <v>0</v>
      </c>
      <c r="M71" s="211">
        <f>SUM(M62:M69)</f>
        <v>0</v>
      </c>
      <c r="N71" s="346"/>
    </row>
    <row r="72" spans="1:14" ht="25.5">
      <c r="A72" s="14">
        <v>9</v>
      </c>
      <c r="B72" s="12" t="s">
        <v>2093</v>
      </c>
      <c r="C72" s="12" t="s">
        <v>697</v>
      </c>
      <c r="D72" s="20"/>
      <c r="E72" s="20"/>
      <c r="F72" s="20"/>
      <c r="G72" s="20"/>
      <c r="H72" s="20"/>
      <c r="I72" s="20">
        <v>12</v>
      </c>
      <c r="J72" s="20"/>
      <c r="K72" s="20"/>
      <c r="L72" s="209"/>
      <c r="M72" s="322"/>
      <c r="N72" s="347"/>
    </row>
    <row r="73" spans="1:14" ht="15">
      <c r="A73" s="14">
        <v>9</v>
      </c>
      <c r="B73" s="12" t="s">
        <v>696</v>
      </c>
      <c r="C73" s="12" t="s">
        <v>697</v>
      </c>
      <c r="D73" s="20">
        <v>25</v>
      </c>
      <c r="E73" s="20"/>
      <c r="F73" s="20"/>
      <c r="G73" s="20"/>
      <c r="H73" s="20"/>
      <c r="I73" s="20"/>
      <c r="J73" s="20"/>
      <c r="K73" s="20"/>
      <c r="L73" s="209"/>
      <c r="M73" s="322"/>
      <c r="N73" s="347">
        <v>600058</v>
      </c>
    </row>
    <row r="74" spans="1:14" ht="15">
      <c r="A74" s="14"/>
      <c r="B74" s="12"/>
      <c r="C74" s="12"/>
      <c r="D74" s="20"/>
      <c r="E74" s="20"/>
      <c r="F74" s="20"/>
      <c r="G74" s="20"/>
      <c r="H74" s="20"/>
      <c r="I74" s="20"/>
      <c r="J74" s="20"/>
      <c r="K74" s="20"/>
      <c r="L74" s="209"/>
      <c r="M74" s="322"/>
      <c r="N74" s="347"/>
    </row>
    <row r="75" spans="1:14" ht="29.25" customHeight="1">
      <c r="A75" s="14">
        <v>9</v>
      </c>
      <c r="B75" s="12" t="s">
        <v>1557</v>
      </c>
      <c r="C75" s="12" t="s">
        <v>695</v>
      </c>
      <c r="D75" s="20">
        <v>56</v>
      </c>
      <c r="E75" s="20">
        <v>0</v>
      </c>
      <c r="F75" s="20"/>
      <c r="G75" s="20">
        <v>7</v>
      </c>
      <c r="H75" s="20"/>
      <c r="I75" s="20"/>
      <c r="J75" s="20"/>
      <c r="K75" s="20"/>
      <c r="L75" s="209"/>
      <c r="M75" s="322"/>
      <c r="N75" s="347">
        <v>100339</v>
      </c>
    </row>
    <row r="76" spans="1:14" ht="15">
      <c r="A76" s="14">
        <v>9</v>
      </c>
      <c r="B76" s="12" t="s">
        <v>183</v>
      </c>
      <c r="C76" s="12" t="s">
        <v>699</v>
      </c>
      <c r="D76" s="20">
        <v>119</v>
      </c>
      <c r="E76" s="20">
        <v>20</v>
      </c>
      <c r="F76" s="20"/>
      <c r="G76" s="20"/>
      <c r="H76" s="20"/>
      <c r="I76" s="20"/>
      <c r="J76" s="20">
        <v>10</v>
      </c>
      <c r="K76" s="20"/>
      <c r="L76" s="209"/>
      <c r="M76" s="322"/>
      <c r="N76" s="347">
        <v>100377</v>
      </c>
    </row>
    <row r="77" spans="1:14" s="159" customFormat="1" ht="12.75">
      <c r="A77" s="465" t="s">
        <v>784</v>
      </c>
      <c r="B77" s="463"/>
      <c r="C77" s="464"/>
      <c r="D77" s="160">
        <f aca="true" t="shared" si="8" ref="D77:L77">SUM(D72:D76)</f>
        <v>200</v>
      </c>
      <c r="E77" s="160">
        <f>SUM(E72:E76)</f>
        <v>20</v>
      </c>
      <c r="F77" s="160">
        <f>SUM(F72:F76)</f>
        <v>0</v>
      </c>
      <c r="G77" s="160">
        <f>SUM(G72:G76)</f>
        <v>7</v>
      </c>
      <c r="H77" s="160">
        <f>SUM(H72:H76)</f>
        <v>0</v>
      </c>
      <c r="I77" s="160">
        <f t="shared" si="8"/>
        <v>12</v>
      </c>
      <c r="J77" s="160">
        <f t="shared" si="8"/>
        <v>10</v>
      </c>
      <c r="K77" s="160">
        <f t="shared" si="8"/>
        <v>0</v>
      </c>
      <c r="L77" s="211">
        <f t="shared" si="8"/>
        <v>0</v>
      </c>
      <c r="M77" s="211">
        <f>SUM(M64:M75)</f>
        <v>0</v>
      </c>
      <c r="N77" s="346"/>
    </row>
    <row r="78" spans="1:14" ht="76.5">
      <c r="A78" s="14">
        <v>10</v>
      </c>
      <c r="B78" s="12" t="s">
        <v>2217</v>
      </c>
      <c r="C78" s="12" t="s">
        <v>701</v>
      </c>
      <c r="D78" s="393" t="s">
        <v>2247</v>
      </c>
      <c r="E78" s="20">
        <v>27</v>
      </c>
      <c r="F78" s="20"/>
      <c r="G78" s="20">
        <v>15</v>
      </c>
      <c r="H78" s="20"/>
      <c r="I78" s="20"/>
      <c r="J78" s="20">
        <v>27</v>
      </c>
      <c r="K78" s="20">
        <v>12</v>
      </c>
      <c r="L78" s="209">
        <v>1</v>
      </c>
      <c r="M78" s="322"/>
      <c r="N78" s="348">
        <v>100958</v>
      </c>
    </row>
    <row r="79" spans="1:14" ht="15">
      <c r="A79" s="14">
        <v>10</v>
      </c>
      <c r="B79" s="12" t="s">
        <v>702</v>
      </c>
      <c r="C79" s="12" t="s">
        <v>703</v>
      </c>
      <c r="D79" s="20">
        <v>158</v>
      </c>
      <c r="E79" s="20">
        <v>16</v>
      </c>
      <c r="F79" s="20"/>
      <c r="G79" s="20">
        <v>16</v>
      </c>
      <c r="H79" s="20"/>
      <c r="I79" s="20">
        <v>24</v>
      </c>
      <c r="J79" s="20"/>
      <c r="K79" s="20"/>
      <c r="L79" s="209"/>
      <c r="M79" s="322"/>
      <c r="N79" s="347">
        <v>100154</v>
      </c>
    </row>
    <row r="80" spans="1:14" ht="15">
      <c r="A80" s="14">
        <v>10</v>
      </c>
      <c r="B80" s="12" t="s">
        <v>704</v>
      </c>
      <c r="C80" s="12" t="s">
        <v>705</v>
      </c>
      <c r="D80" s="20">
        <v>71</v>
      </c>
      <c r="E80" s="20">
        <v>19</v>
      </c>
      <c r="F80" s="20"/>
      <c r="G80" s="20"/>
      <c r="H80" s="20"/>
      <c r="I80" s="20"/>
      <c r="J80" s="20"/>
      <c r="K80" s="20"/>
      <c r="L80" s="209"/>
      <c r="M80" s="322"/>
      <c r="N80" s="347">
        <v>100282</v>
      </c>
    </row>
    <row r="81" spans="1:14" s="159" customFormat="1" ht="12.75">
      <c r="A81" s="465" t="s">
        <v>785</v>
      </c>
      <c r="B81" s="463"/>
      <c r="C81" s="464"/>
      <c r="D81" s="160">
        <f aca="true" t="shared" si="9" ref="D81:L81">SUM(D78:D80)</f>
        <v>229</v>
      </c>
      <c r="E81" s="160">
        <f>SUM(E78:E80)</f>
        <v>62</v>
      </c>
      <c r="F81" s="160">
        <f>SUM(F78:F80)</f>
        <v>0</v>
      </c>
      <c r="G81" s="160">
        <f>SUM(G78:G80)</f>
        <v>31</v>
      </c>
      <c r="H81" s="160">
        <f>SUM(H78:H80)</f>
        <v>0</v>
      </c>
      <c r="I81" s="160">
        <f t="shared" si="9"/>
        <v>24</v>
      </c>
      <c r="J81" s="160">
        <f t="shared" si="9"/>
        <v>27</v>
      </c>
      <c r="K81" s="160">
        <f t="shared" si="9"/>
        <v>12</v>
      </c>
      <c r="L81" s="211">
        <f t="shared" si="9"/>
        <v>1</v>
      </c>
      <c r="M81" s="211">
        <f>SUM(M68:M79)</f>
        <v>0</v>
      </c>
      <c r="N81" s="346"/>
    </row>
    <row r="82" spans="1:14" ht="38.25">
      <c r="A82" s="14">
        <v>11</v>
      </c>
      <c r="B82" s="12" t="s">
        <v>2282</v>
      </c>
      <c r="C82" s="12" t="s">
        <v>706</v>
      </c>
      <c r="D82" s="20">
        <v>143</v>
      </c>
      <c r="E82" s="20"/>
      <c r="F82" s="397">
        <v>25</v>
      </c>
      <c r="G82" s="393"/>
      <c r="H82" s="20"/>
      <c r="I82" s="20"/>
      <c r="J82" s="20"/>
      <c r="K82" s="20">
        <v>6</v>
      </c>
      <c r="L82" s="209"/>
      <c r="M82" s="322"/>
      <c r="N82" s="347">
        <v>100124</v>
      </c>
    </row>
    <row r="83" spans="1:14" ht="15">
      <c r="A83" s="14">
        <v>11</v>
      </c>
      <c r="B83" s="12" t="s">
        <v>322</v>
      </c>
      <c r="C83" s="12" t="s">
        <v>706</v>
      </c>
      <c r="D83" s="20">
        <v>25</v>
      </c>
      <c r="E83" s="20"/>
      <c r="F83" s="20"/>
      <c r="G83" s="20"/>
      <c r="H83" s="20"/>
      <c r="I83" s="20"/>
      <c r="J83" s="20"/>
      <c r="K83" s="20"/>
      <c r="L83" s="209"/>
      <c r="M83" s="322"/>
      <c r="N83" s="347">
        <v>600082</v>
      </c>
    </row>
    <row r="84" spans="1:14" ht="15">
      <c r="A84" s="14">
        <v>11</v>
      </c>
      <c r="B84" s="12" t="s">
        <v>707</v>
      </c>
      <c r="C84" s="12" t="s">
        <v>708</v>
      </c>
      <c r="D84" s="20">
        <v>72</v>
      </c>
      <c r="E84" s="20"/>
      <c r="F84" s="20"/>
      <c r="G84" s="20"/>
      <c r="H84" s="20"/>
      <c r="I84" s="20"/>
      <c r="J84" s="20"/>
      <c r="K84" s="20"/>
      <c r="L84" s="209"/>
      <c r="M84" s="322"/>
      <c r="N84" s="347">
        <v>100263</v>
      </c>
    </row>
    <row r="85" spans="1:14" ht="25.5">
      <c r="A85" s="14">
        <v>11</v>
      </c>
      <c r="B85" s="12" t="s">
        <v>470</v>
      </c>
      <c r="C85" s="12" t="s">
        <v>522</v>
      </c>
      <c r="D85" s="20">
        <v>312</v>
      </c>
      <c r="E85" s="20"/>
      <c r="F85" s="20"/>
      <c r="G85" s="20"/>
      <c r="H85" s="20"/>
      <c r="I85" s="20"/>
      <c r="J85" s="20">
        <v>20</v>
      </c>
      <c r="K85" s="20">
        <v>16</v>
      </c>
      <c r="L85" s="209"/>
      <c r="M85" s="322"/>
      <c r="N85" s="347">
        <v>100366</v>
      </c>
    </row>
    <row r="86" spans="1:14" ht="38.25">
      <c r="A86" s="14">
        <v>11</v>
      </c>
      <c r="B86" s="12" t="s">
        <v>2022</v>
      </c>
      <c r="C86" s="12" t="s">
        <v>706</v>
      </c>
      <c r="D86" s="20">
        <v>25</v>
      </c>
      <c r="E86" s="20"/>
      <c r="F86" s="20"/>
      <c r="G86" s="20"/>
      <c r="H86" s="20"/>
      <c r="I86" s="20"/>
      <c r="J86" s="20"/>
      <c r="K86" s="20"/>
      <c r="L86" s="209"/>
      <c r="M86" s="322"/>
      <c r="N86" s="347">
        <v>600056</v>
      </c>
    </row>
    <row r="87" spans="1:14" ht="25.5">
      <c r="A87" s="14">
        <v>11</v>
      </c>
      <c r="B87" s="12" t="s">
        <v>1395</v>
      </c>
      <c r="C87" s="12" t="s">
        <v>522</v>
      </c>
      <c r="D87" s="20">
        <v>113</v>
      </c>
      <c r="E87" s="20"/>
      <c r="F87" s="20"/>
      <c r="G87" s="20"/>
      <c r="H87" s="20"/>
      <c r="I87" s="20"/>
      <c r="J87" s="20"/>
      <c r="K87" s="20"/>
      <c r="L87" s="209"/>
      <c r="M87" s="322"/>
      <c r="N87" s="347">
        <v>100368</v>
      </c>
    </row>
    <row r="88" spans="1:14" s="159" customFormat="1" ht="12.75">
      <c r="A88" s="465" t="s">
        <v>786</v>
      </c>
      <c r="B88" s="463"/>
      <c r="C88" s="464"/>
      <c r="D88" s="160">
        <f>SUM(D82:D87)</f>
        <v>690</v>
      </c>
      <c r="E88" s="160">
        <f aca="true" t="shared" si="10" ref="E88:L88">SUM(E82:E87)</f>
        <v>0</v>
      </c>
      <c r="F88" s="160">
        <f t="shared" si="10"/>
        <v>25</v>
      </c>
      <c r="G88" s="160">
        <f t="shared" si="10"/>
        <v>0</v>
      </c>
      <c r="H88" s="160">
        <f t="shared" si="10"/>
        <v>0</v>
      </c>
      <c r="I88" s="160">
        <f t="shared" si="10"/>
        <v>0</v>
      </c>
      <c r="J88" s="160">
        <f t="shared" si="10"/>
        <v>20</v>
      </c>
      <c r="K88" s="160">
        <f t="shared" si="10"/>
        <v>22</v>
      </c>
      <c r="L88" s="211">
        <f t="shared" si="10"/>
        <v>0</v>
      </c>
      <c r="M88" s="211">
        <f>SUM(M77:M86)</f>
        <v>0</v>
      </c>
      <c r="N88" s="346"/>
    </row>
    <row r="89" spans="1:14" ht="15">
      <c r="A89" s="14">
        <v>12</v>
      </c>
      <c r="B89" s="12" t="s">
        <v>89</v>
      </c>
      <c r="C89" s="12" t="s">
        <v>523</v>
      </c>
      <c r="D89" s="20">
        <v>255</v>
      </c>
      <c r="E89" s="20">
        <v>75</v>
      </c>
      <c r="F89" s="20"/>
      <c r="G89" s="20"/>
      <c r="H89" s="20"/>
      <c r="I89" s="20"/>
      <c r="J89" s="20">
        <v>20</v>
      </c>
      <c r="K89" s="20">
        <v>8</v>
      </c>
      <c r="L89" s="209"/>
      <c r="M89" s="322"/>
      <c r="N89" s="347">
        <v>100365</v>
      </c>
    </row>
    <row r="90" spans="1:14" ht="15">
      <c r="A90" s="14">
        <v>12</v>
      </c>
      <c r="B90" s="12" t="s">
        <v>525</v>
      </c>
      <c r="C90" s="12" t="s">
        <v>526</v>
      </c>
      <c r="D90" s="20">
        <v>55</v>
      </c>
      <c r="E90" s="20"/>
      <c r="F90" s="20"/>
      <c r="G90" s="20"/>
      <c r="H90" s="20"/>
      <c r="I90" s="20"/>
      <c r="J90" s="20"/>
      <c r="K90" s="20"/>
      <c r="L90" s="209"/>
      <c r="M90" s="322"/>
      <c r="N90" s="347">
        <v>100620</v>
      </c>
    </row>
    <row r="91" spans="1:14" ht="15">
      <c r="A91" s="14">
        <v>12</v>
      </c>
      <c r="B91" s="12" t="s">
        <v>1035</v>
      </c>
      <c r="C91" s="12" t="s">
        <v>527</v>
      </c>
      <c r="D91" s="20">
        <v>25</v>
      </c>
      <c r="E91" s="20"/>
      <c r="F91" s="20"/>
      <c r="G91" s="20"/>
      <c r="H91" s="20"/>
      <c r="I91" s="20"/>
      <c r="J91" s="20"/>
      <c r="K91" s="20"/>
      <c r="L91" s="209"/>
      <c r="M91" s="322"/>
      <c r="N91" s="347">
        <v>600067</v>
      </c>
    </row>
    <row r="92" spans="1:14" ht="15">
      <c r="A92" s="14">
        <v>12</v>
      </c>
      <c r="B92" s="12" t="s">
        <v>528</v>
      </c>
      <c r="C92" s="12" t="s">
        <v>524</v>
      </c>
      <c r="D92" s="20">
        <v>90</v>
      </c>
      <c r="E92" s="20"/>
      <c r="F92" s="20"/>
      <c r="G92" s="20"/>
      <c r="H92" s="20"/>
      <c r="I92" s="20"/>
      <c r="J92" s="20"/>
      <c r="K92" s="20"/>
      <c r="L92" s="209"/>
      <c r="M92" s="322"/>
      <c r="N92" s="347">
        <v>100288</v>
      </c>
    </row>
    <row r="93" spans="1:14" s="159" customFormat="1" ht="12.75">
      <c r="A93" s="465" t="s">
        <v>787</v>
      </c>
      <c r="B93" s="463"/>
      <c r="C93" s="464"/>
      <c r="D93" s="160">
        <f>SUM(D89:D92)</f>
        <v>425</v>
      </c>
      <c r="E93" s="160">
        <f>SUM(E89:E92)</f>
        <v>75</v>
      </c>
      <c r="F93" s="160"/>
      <c r="G93" s="160"/>
      <c r="H93" s="160"/>
      <c r="I93" s="160">
        <f>SUM(I89:I92)</f>
        <v>0</v>
      </c>
      <c r="J93" s="160">
        <f>SUM(J89:J92)</f>
        <v>20</v>
      </c>
      <c r="K93" s="160">
        <f>SUM(K89:K92)</f>
        <v>8</v>
      </c>
      <c r="L93" s="211">
        <f>SUM(L89:L92)</f>
        <v>0</v>
      </c>
      <c r="M93" s="211">
        <f>SUM(M83:M91)</f>
        <v>0</v>
      </c>
      <c r="N93" s="346"/>
    </row>
    <row r="94" spans="1:14" ht="25.5">
      <c r="A94" s="14">
        <v>13</v>
      </c>
      <c r="B94" s="12" t="s">
        <v>1089</v>
      </c>
      <c r="C94" s="12" t="s">
        <v>529</v>
      </c>
      <c r="D94" s="20">
        <v>186</v>
      </c>
      <c r="E94" s="20"/>
      <c r="F94" s="20">
        <v>36</v>
      </c>
      <c r="G94" s="20"/>
      <c r="H94" s="20">
        <v>8</v>
      </c>
      <c r="I94" s="20">
        <v>15</v>
      </c>
      <c r="J94" s="20">
        <v>20</v>
      </c>
      <c r="K94" s="20">
        <v>8</v>
      </c>
      <c r="L94" s="209"/>
      <c r="M94" s="322"/>
      <c r="N94" s="347">
        <v>100417</v>
      </c>
    </row>
    <row r="95" spans="1:14" ht="15">
      <c r="A95" s="14">
        <v>13</v>
      </c>
      <c r="B95" s="12" t="s">
        <v>365</v>
      </c>
      <c r="C95" s="12" t="s">
        <v>530</v>
      </c>
      <c r="D95" s="20">
        <v>120</v>
      </c>
      <c r="E95" s="20">
        <v>30</v>
      </c>
      <c r="F95" s="20"/>
      <c r="G95" s="20"/>
      <c r="H95" s="20"/>
      <c r="I95" s="20"/>
      <c r="J95" s="20"/>
      <c r="K95" s="20"/>
      <c r="L95" s="209"/>
      <c r="M95" s="322"/>
      <c r="N95" s="347">
        <v>100163</v>
      </c>
    </row>
    <row r="96" spans="1:14" ht="25.5">
      <c r="A96" s="14">
        <v>13</v>
      </c>
      <c r="B96" s="12" t="s">
        <v>1453</v>
      </c>
      <c r="C96" s="12" t="s">
        <v>532</v>
      </c>
      <c r="D96" s="20">
        <v>25</v>
      </c>
      <c r="E96" s="20"/>
      <c r="F96" s="20"/>
      <c r="G96" s="20"/>
      <c r="H96" s="20"/>
      <c r="I96" s="20"/>
      <c r="J96" s="20"/>
      <c r="K96" s="20"/>
      <c r="L96" s="209"/>
      <c r="M96" s="322"/>
      <c r="N96" s="347">
        <v>600080</v>
      </c>
    </row>
    <row r="97" spans="1:14" ht="15">
      <c r="A97" s="14">
        <v>13</v>
      </c>
      <c r="B97" s="12" t="s">
        <v>1036</v>
      </c>
      <c r="C97" s="12" t="s">
        <v>533</v>
      </c>
      <c r="D97" s="20">
        <v>144</v>
      </c>
      <c r="E97" s="20"/>
      <c r="F97" s="20"/>
      <c r="G97" s="20"/>
      <c r="H97" s="20"/>
      <c r="I97" s="20"/>
      <c r="J97" s="20"/>
      <c r="K97" s="20">
        <v>6</v>
      </c>
      <c r="L97" s="209"/>
      <c r="M97" s="322"/>
      <c r="N97" s="347">
        <v>100281</v>
      </c>
    </row>
    <row r="98" spans="1:14" ht="25.5">
      <c r="A98" s="14">
        <v>13</v>
      </c>
      <c r="B98" s="12" t="s">
        <v>2097</v>
      </c>
      <c r="C98" s="12" t="s">
        <v>535</v>
      </c>
      <c r="D98" s="20">
        <v>49</v>
      </c>
      <c r="E98" s="20"/>
      <c r="F98" s="20"/>
      <c r="G98" s="20"/>
      <c r="H98" s="20"/>
      <c r="I98" s="20"/>
      <c r="J98" s="20"/>
      <c r="K98" s="20"/>
      <c r="L98" s="209"/>
      <c r="M98" s="322"/>
      <c r="N98" s="347">
        <v>100075</v>
      </c>
    </row>
    <row r="99" spans="1:14" ht="15">
      <c r="A99" s="14">
        <v>13</v>
      </c>
      <c r="B99" s="12" t="s">
        <v>536</v>
      </c>
      <c r="C99" s="12" t="s">
        <v>537</v>
      </c>
      <c r="D99" s="20">
        <v>96</v>
      </c>
      <c r="E99" s="20"/>
      <c r="F99" s="20"/>
      <c r="G99" s="20"/>
      <c r="H99" s="20"/>
      <c r="I99" s="20"/>
      <c r="J99" s="20"/>
      <c r="K99" s="20"/>
      <c r="L99" s="209"/>
      <c r="M99" s="322"/>
      <c r="N99" s="347">
        <v>100019</v>
      </c>
    </row>
    <row r="100" spans="1:14" ht="15">
      <c r="A100" s="14">
        <v>13</v>
      </c>
      <c r="B100" s="12" t="s">
        <v>538</v>
      </c>
      <c r="C100" s="12" t="s">
        <v>537</v>
      </c>
      <c r="D100" s="20">
        <v>108</v>
      </c>
      <c r="E100" s="20"/>
      <c r="F100" s="20"/>
      <c r="G100" s="20">
        <v>12</v>
      </c>
      <c r="H100" s="20"/>
      <c r="I100" s="20"/>
      <c r="J100" s="20"/>
      <c r="K100" s="20"/>
      <c r="L100" s="209"/>
      <c r="M100" s="322"/>
      <c r="N100" s="347">
        <v>100020</v>
      </c>
    </row>
    <row r="101" spans="1:14" ht="25.5">
      <c r="A101" s="13">
        <v>13</v>
      </c>
      <c r="B101" s="12" t="s">
        <v>972</v>
      </c>
      <c r="C101" s="12" t="s">
        <v>539</v>
      </c>
      <c r="D101" s="20">
        <v>30</v>
      </c>
      <c r="E101" s="20"/>
      <c r="F101" s="20"/>
      <c r="G101" s="20"/>
      <c r="H101" s="20"/>
      <c r="I101" s="20"/>
      <c r="J101" s="20"/>
      <c r="K101" s="20"/>
      <c r="L101" s="209"/>
      <c r="M101" s="322"/>
      <c r="N101" s="347">
        <v>100960</v>
      </c>
    </row>
    <row r="102" spans="1:14" s="159" customFormat="1" ht="12.75">
      <c r="A102" s="465" t="s">
        <v>788</v>
      </c>
      <c r="B102" s="463"/>
      <c r="C102" s="464"/>
      <c r="D102" s="160">
        <f aca="true" t="shared" si="11" ref="D102:L102">SUM(D94:D101)</f>
        <v>758</v>
      </c>
      <c r="E102" s="160">
        <f>SUM(E94:E101)</f>
        <v>30</v>
      </c>
      <c r="F102" s="160">
        <f>SUM(F94:F101)</f>
        <v>36</v>
      </c>
      <c r="G102" s="160">
        <f>SUM(G94:G101)</f>
        <v>12</v>
      </c>
      <c r="H102" s="160">
        <f>SUM(H94:H101)</f>
        <v>8</v>
      </c>
      <c r="I102" s="160">
        <f t="shared" si="11"/>
        <v>15</v>
      </c>
      <c r="J102" s="160">
        <f t="shared" si="11"/>
        <v>20</v>
      </c>
      <c r="K102" s="160">
        <f t="shared" si="11"/>
        <v>14</v>
      </c>
      <c r="L102" s="211">
        <f t="shared" si="11"/>
        <v>0</v>
      </c>
      <c r="M102" s="211">
        <f>SUM(M91:M100)</f>
        <v>0</v>
      </c>
      <c r="N102" s="346"/>
    </row>
    <row r="103" spans="1:14" ht="15">
      <c r="A103" s="14">
        <v>14</v>
      </c>
      <c r="B103" s="12" t="s">
        <v>321</v>
      </c>
      <c r="C103" s="12" t="s">
        <v>540</v>
      </c>
      <c r="D103" s="20">
        <v>24</v>
      </c>
      <c r="E103" s="20"/>
      <c r="F103" s="20"/>
      <c r="G103" s="20"/>
      <c r="H103" s="20"/>
      <c r="I103" s="20"/>
      <c r="J103" s="20"/>
      <c r="K103" s="20"/>
      <c r="L103" s="209"/>
      <c r="M103" s="322"/>
      <c r="N103" s="347">
        <v>600060</v>
      </c>
    </row>
    <row r="104" spans="1:14" ht="25.5">
      <c r="A104" s="13">
        <v>14</v>
      </c>
      <c r="B104" s="12" t="s">
        <v>1556</v>
      </c>
      <c r="C104" s="12" t="s">
        <v>541</v>
      </c>
      <c r="D104" s="20">
        <v>42</v>
      </c>
      <c r="E104" s="20"/>
      <c r="F104" s="20"/>
      <c r="G104" s="20"/>
      <c r="H104" s="20"/>
      <c r="I104" s="20"/>
      <c r="J104" s="20"/>
      <c r="K104" s="20"/>
      <c r="L104" s="209"/>
      <c r="M104" s="322"/>
      <c r="N104" s="347">
        <v>100078</v>
      </c>
    </row>
    <row r="105" spans="1:14" ht="15">
      <c r="A105" s="13">
        <v>14</v>
      </c>
      <c r="B105" s="12" t="s">
        <v>542</v>
      </c>
      <c r="C105" s="12" t="s">
        <v>543</v>
      </c>
      <c r="D105" s="20">
        <v>25</v>
      </c>
      <c r="E105" s="20"/>
      <c r="F105" s="20"/>
      <c r="G105" s="20"/>
      <c r="H105" s="20"/>
      <c r="I105" s="20"/>
      <c r="J105" s="20"/>
      <c r="K105" s="20"/>
      <c r="L105" s="209"/>
      <c r="M105" s="322"/>
      <c r="N105" s="347">
        <v>600068</v>
      </c>
    </row>
    <row r="106" spans="1:14" ht="15">
      <c r="A106" s="13">
        <v>14</v>
      </c>
      <c r="B106" s="12" t="s">
        <v>1037</v>
      </c>
      <c r="C106" s="12" t="s">
        <v>544</v>
      </c>
      <c r="D106" s="20">
        <v>25</v>
      </c>
      <c r="E106" s="20"/>
      <c r="F106" s="20">
        <v>10</v>
      </c>
      <c r="G106" s="20"/>
      <c r="H106" s="20"/>
      <c r="I106" s="20"/>
      <c r="J106" s="20"/>
      <c r="K106" s="20"/>
      <c r="L106" s="209"/>
      <c r="M106" s="322"/>
      <c r="N106" s="347">
        <v>600077</v>
      </c>
    </row>
    <row r="107" spans="1:14" ht="15">
      <c r="A107" s="13">
        <v>14</v>
      </c>
      <c r="B107" s="12" t="s">
        <v>545</v>
      </c>
      <c r="C107" s="12" t="s">
        <v>546</v>
      </c>
      <c r="D107" s="20">
        <v>223</v>
      </c>
      <c r="E107" s="20">
        <v>34</v>
      </c>
      <c r="F107" s="20"/>
      <c r="G107" s="20"/>
      <c r="H107" s="20"/>
      <c r="I107" s="20"/>
      <c r="J107" s="20">
        <v>18</v>
      </c>
      <c r="K107" s="20">
        <v>8</v>
      </c>
      <c r="L107" s="209"/>
      <c r="M107" s="322"/>
      <c r="N107" s="347">
        <v>100959</v>
      </c>
    </row>
    <row r="108" spans="1:14" ht="15">
      <c r="A108" s="13">
        <v>14</v>
      </c>
      <c r="B108" s="12" t="s">
        <v>324</v>
      </c>
      <c r="C108" s="12" t="s">
        <v>547</v>
      </c>
      <c r="D108" s="20">
        <v>25</v>
      </c>
      <c r="E108" s="20"/>
      <c r="F108" s="20"/>
      <c r="G108" s="20"/>
      <c r="H108" s="20"/>
      <c r="I108" s="20"/>
      <c r="J108" s="20"/>
      <c r="K108" s="20"/>
      <c r="L108" s="209"/>
      <c r="M108" s="322"/>
      <c r="N108" s="347">
        <v>600081</v>
      </c>
    </row>
    <row r="109" spans="1:14" ht="15">
      <c r="A109" s="13">
        <v>14</v>
      </c>
      <c r="B109" s="12" t="s">
        <v>1038</v>
      </c>
      <c r="C109" s="12" t="s">
        <v>548</v>
      </c>
      <c r="D109" s="20">
        <v>90</v>
      </c>
      <c r="E109" s="20"/>
      <c r="F109" s="20"/>
      <c r="G109" s="20"/>
      <c r="H109" s="20"/>
      <c r="I109" s="20"/>
      <c r="J109" s="20"/>
      <c r="K109" s="20"/>
      <c r="L109" s="209"/>
      <c r="M109" s="322"/>
      <c r="N109" s="347">
        <v>100394</v>
      </c>
    </row>
    <row r="110" spans="1:14" ht="15">
      <c r="A110" s="13">
        <v>14</v>
      </c>
      <c r="B110" s="12" t="s">
        <v>326</v>
      </c>
      <c r="C110" s="12" t="s">
        <v>43</v>
      </c>
      <c r="D110" s="20">
        <v>25</v>
      </c>
      <c r="E110" s="20"/>
      <c r="F110" s="20"/>
      <c r="G110" s="20"/>
      <c r="H110" s="20"/>
      <c r="I110" s="20"/>
      <c r="J110" s="20"/>
      <c r="K110" s="20"/>
      <c r="L110" s="209"/>
      <c r="M110" s="322"/>
      <c r="N110" s="347">
        <v>600074</v>
      </c>
    </row>
    <row r="111" spans="1:14" ht="25.5">
      <c r="A111" s="13">
        <v>14</v>
      </c>
      <c r="B111" s="12" t="s">
        <v>1495</v>
      </c>
      <c r="C111" s="12" t="s">
        <v>549</v>
      </c>
      <c r="D111" s="20">
        <v>49</v>
      </c>
      <c r="E111" s="20"/>
      <c r="F111" s="20">
        <v>25</v>
      </c>
      <c r="G111" s="20"/>
      <c r="H111" s="20"/>
      <c r="I111" s="20"/>
      <c r="J111" s="20"/>
      <c r="K111" s="20"/>
      <c r="L111" s="209"/>
      <c r="M111" s="322"/>
      <c r="N111" s="347">
        <v>100001</v>
      </c>
    </row>
    <row r="112" spans="1:14" s="159" customFormat="1" ht="12.75">
      <c r="A112" s="462" t="s">
        <v>789</v>
      </c>
      <c r="B112" s="469"/>
      <c r="C112" s="470"/>
      <c r="D112" s="160">
        <f aca="true" t="shared" si="12" ref="D112:L112">SUM(D103:D111)</f>
        <v>528</v>
      </c>
      <c r="E112" s="160">
        <f>SUM(E103:E111)</f>
        <v>34</v>
      </c>
      <c r="F112" s="160">
        <f>SUM(F103:F111)</f>
        <v>35</v>
      </c>
      <c r="G112" s="160">
        <f>SUM(G103:G111)</f>
        <v>0</v>
      </c>
      <c r="H112" s="160">
        <f>SUM(H103:H111)</f>
        <v>0</v>
      </c>
      <c r="I112" s="160">
        <f t="shared" si="12"/>
        <v>0</v>
      </c>
      <c r="J112" s="160">
        <f t="shared" si="12"/>
        <v>18</v>
      </c>
      <c r="K112" s="160">
        <f t="shared" si="12"/>
        <v>8</v>
      </c>
      <c r="L112" s="211">
        <f t="shared" si="12"/>
        <v>0</v>
      </c>
      <c r="M112" s="211">
        <f>SUM(M101:M110)</f>
        <v>0</v>
      </c>
      <c r="N112" s="346"/>
    </row>
    <row r="113" spans="1:14" ht="25.5">
      <c r="A113" s="13">
        <v>15</v>
      </c>
      <c r="B113" s="12" t="s">
        <v>1087</v>
      </c>
      <c r="C113" s="12" t="s">
        <v>667</v>
      </c>
      <c r="D113" s="20">
        <v>402</v>
      </c>
      <c r="E113" s="20"/>
      <c r="F113" s="20"/>
      <c r="G113" s="20"/>
      <c r="H113" s="20"/>
      <c r="J113" s="20"/>
      <c r="K113" s="20">
        <v>16</v>
      </c>
      <c r="L113" s="209">
        <v>16</v>
      </c>
      <c r="M113" s="322"/>
      <c r="N113" s="347">
        <v>100101</v>
      </c>
    </row>
    <row r="114" spans="1:14" ht="25.5">
      <c r="A114" s="13">
        <v>15</v>
      </c>
      <c r="B114" s="12" t="s">
        <v>1051</v>
      </c>
      <c r="C114" s="12" t="s">
        <v>550</v>
      </c>
      <c r="D114" s="20">
        <v>105</v>
      </c>
      <c r="E114" s="20"/>
      <c r="F114" s="20"/>
      <c r="G114" s="20"/>
      <c r="H114" s="20"/>
      <c r="I114" s="20"/>
      <c r="J114" s="20"/>
      <c r="K114" s="20"/>
      <c r="L114" s="209"/>
      <c r="M114" s="322"/>
      <c r="N114" s="347">
        <v>100322</v>
      </c>
    </row>
    <row r="115" spans="1:14" ht="25.5">
      <c r="A115" s="13">
        <v>15</v>
      </c>
      <c r="B115" s="12" t="s">
        <v>769</v>
      </c>
      <c r="C115" s="12" t="s">
        <v>551</v>
      </c>
      <c r="D115" s="20">
        <v>25</v>
      </c>
      <c r="E115" s="20"/>
      <c r="F115" s="20"/>
      <c r="G115" s="20"/>
      <c r="H115" s="20"/>
      <c r="I115" s="20"/>
      <c r="J115" s="20"/>
      <c r="K115" s="20"/>
      <c r="L115" s="209"/>
      <c r="M115" s="322"/>
      <c r="N115" s="347">
        <v>600059</v>
      </c>
    </row>
    <row r="116" spans="1:14" ht="25.5">
      <c r="A116" s="13">
        <v>15</v>
      </c>
      <c r="B116" s="12" t="s">
        <v>664</v>
      </c>
      <c r="C116" s="12" t="s">
        <v>665</v>
      </c>
      <c r="D116" s="20">
        <v>20</v>
      </c>
      <c r="E116" s="20">
        <v>25</v>
      </c>
      <c r="F116" s="20">
        <v>13</v>
      </c>
      <c r="G116" s="20"/>
      <c r="H116" s="20"/>
      <c r="I116" s="20"/>
      <c r="J116" s="20"/>
      <c r="K116" s="20"/>
      <c r="L116" s="209"/>
      <c r="M116" s="322"/>
      <c r="N116" s="347">
        <v>100023</v>
      </c>
    </row>
    <row r="117" spans="1:14" ht="15">
      <c r="A117" s="13">
        <v>15</v>
      </c>
      <c r="B117" s="12" t="s">
        <v>666</v>
      </c>
      <c r="C117" s="12" t="s">
        <v>667</v>
      </c>
      <c r="D117" s="20"/>
      <c r="E117" s="20"/>
      <c r="F117" s="20"/>
      <c r="G117" s="20"/>
      <c r="H117" s="20"/>
      <c r="I117" s="20"/>
      <c r="J117" s="20">
        <v>158</v>
      </c>
      <c r="K117" s="20"/>
      <c r="L117" s="209"/>
      <c r="M117" s="322"/>
      <c r="N117" s="347">
        <v>100100</v>
      </c>
    </row>
    <row r="118" spans="1:14" ht="76.5">
      <c r="A118" s="13">
        <v>15</v>
      </c>
      <c r="B118" s="12" t="s">
        <v>2398</v>
      </c>
      <c r="C118" s="12" t="s">
        <v>670</v>
      </c>
      <c r="D118" s="393" t="s">
        <v>2399</v>
      </c>
      <c r="E118" s="20"/>
      <c r="F118" s="20"/>
      <c r="G118" s="20"/>
      <c r="H118" s="20"/>
      <c r="I118" s="20"/>
      <c r="J118" s="20"/>
      <c r="K118" s="20"/>
      <c r="L118" s="209"/>
      <c r="M118" s="322"/>
      <c r="N118" s="347">
        <v>100073</v>
      </c>
    </row>
    <row r="119" spans="1:14" ht="89.25">
      <c r="A119" s="13">
        <v>15</v>
      </c>
      <c r="B119" s="12" t="s">
        <v>2306</v>
      </c>
      <c r="C119" s="12" t="s">
        <v>385</v>
      </c>
      <c r="D119" s="393" t="s">
        <v>2307</v>
      </c>
      <c r="E119" s="20"/>
      <c r="F119" s="20"/>
      <c r="G119" s="20"/>
      <c r="H119" s="20"/>
      <c r="I119" s="20"/>
      <c r="J119" s="20"/>
      <c r="K119" s="20"/>
      <c r="L119" s="209"/>
      <c r="M119" s="322"/>
      <c r="N119" s="347">
        <v>600066</v>
      </c>
    </row>
    <row r="120" spans="1:14" ht="76.5">
      <c r="A120" s="13">
        <v>15</v>
      </c>
      <c r="B120" s="12" t="s">
        <v>2305</v>
      </c>
      <c r="C120" s="12" t="s">
        <v>671</v>
      </c>
      <c r="D120" s="393" t="s">
        <v>2270</v>
      </c>
      <c r="E120" s="20">
        <v>38</v>
      </c>
      <c r="F120" s="20"/>
      <c r="G120" s="20"/>
      <c r="H120" s="20"/>
      <c r="I120" s="20"/>
      <c r="J120" s="20"/>
      <c r="K120" s="20">
        <v>4</v>
      </c>
      <c r="L120" s="209"/>
      <c r="M120" s="322"/>
      <c r="N120" s="347">
        <v>100034</v>
      </c>
    </row>
    <row r="121" spans="1:14" ht="15">
      <c r="A121" s="13">
        <v>15</v>
      </c>
      <c r="B121" s="12" t="s">
        <v>386</v>
      </c>
      <c r="C121" s="12" t="s">
        <v>387</v>
      </c>
      <c r="D121" s="20">
        <v>157</v>
      </c>
      <c r="E121" s="20"/>
      <c r="F121" s="20"/>
      <c r="G121" s="20">
        <v>12</v>
      </c>
      <c r="H121" s="20"/>
      <c r="I121" s="20"/>
      <c r="J121" s="20"/>
      <c r="K121" s="20">
        <v>4</v>
      </c>
      <c r="L121" s="209"/>
      <c r="M121" s="322"/>
      <c r="N121" s="347">
        <v>100130</v>
      </c>
    </row>
    <row r="122" spans="1:14" ht="15">
      <c r="A122" s="13">
        <v>15</v>
      </c>
      <c r="B122" s="12" t="s">
        <v>436</v>
      </c>
      <c r="C122" s="12" t="s">
        <v>437</v>
      </c>
      <c r="D122" s="20">
        <v>75</v>
      </c>
      <c r="E122" s="20"/>
      <c r="F122" s="20"/>
      <c r="G122" s="20"/>
      <c r="H122" s="20"/>
      <c r="I122" s="20"/>
      <c r="J122" s="20"/>
      <c r="K122" s="20"/>
      <c r="L122" s="209"/>
      <c r="M122" s="322"/>
      <c r="N122" s="347">
        <v>100380</v>
      </c>
    </row>
    <row r="123" spans="1:14" ht="15">
      <c r="A123" s="13">
        <v>15</v>
      </c>
      <c r="B123" s="12" t="s">
        <v>438</v>
      </c>
      <c r="C123" s="12" t="s">
        <v>439</v>
      </c>
      <c r="D123" s="20">
        <v>61</v>
      </c>
      <c r="E123" s="20"/>
      <c r="F123" s="20"/>
      <c r="G123" s="20"/>
      <c r="H123" s="20"/>
      <c r="I123" s="20"/>
      <c r="J123" s="20"/>
      <c r="K123" s="20"/>
      <c r="L123" s="209"/>
      <c r="M123" s="322"/>
      <c r="N123" s="347">
        <v>100167</v>
      </c>
    </row>
    <row r="124" spans="1:14" ht="15">
      <c r="A124" s="13">
        <v>15</v>
      </c>
      <c r="B124" s="12" t="s">
        <v>763</v>
      </c>
      <c r="C124" s="12" t="s">
        <v>764</v>
      </c>
      <c r="D124" s="20">
        <v>25</v>
      </c>
      <c r="E124" s="20"/>
      <c r="F124" s="20"/>
      <c r="G124" s="20"/>
      <c r="H124" s="20"/>
      <c r="I124" s="20"/>
      <c r="J124" s="20"/>
      <c r="K124" s="20"/>
      <c r="L124" s="209"/>
      <c r="M124" s="322"/>
      <c r="N124" s="348">
        <v>600052</v>
      </c>
    </row>
    <row r="125" spans="1:13" ht="38.25">
      <c r="A125" s="13">
        <v>15</v>
      </c>
      <c r="B125" s="12" t="s">
        <v>1054</v>
      </c>
      <c r="C125" s="12" t="s">
        <v>437</v>
      </c>
      <c r="D125" s="20"/>
      <c r="E125" s="20"/>
      <c r="F125" s="20"/>
      <c r="G125" s="20"/>
      <c r="H125" s="20"/>
      <c r="I125" s="20">
        <v>16</v>
      </c>
      <c r="J125" s="20"/>
      <c r="K125" s="20"/>
      <c r="L125" s="209"/>
      <c r="M125" s="322"/>
    </row>
    <row r="126" spans="1:14" ht="25.5">
      <c r="A126" s="13">
        <v>15</v>
      </c>
      <c r="B126" s="12" t="s">
        <v>770</v>
      </c>
      <c r="C126" s="12" t="s">
        <v>667</v>
      </c>
      <c r="D126" s="20"/>
      <c r="E126" s="20">
        <v>90</v>
      </c>
      <c r="F126" s="20">
        <v>24</v>
      </c>
      <c r="G126" s="20"/>
      <c r="H126" s="20"/>
      <c r="I126" s="20">
        <v>20</v>
      </c>
      <c r="J126" s="20"/>
      <c r="K126" s="20"/>
      <c r="L126" s="209"/>
      <c r="M126" s="322"/>
      <c r="N126" s="350">
        <v>100534</v>
      </c>
    </row>
    <row r="127" spans="1:14" ht="25.5">
      <c r="A127" s="13">
        <v>15</v>
      </c>
      <c r="B127" s="12" t="s">
        <v>771</v>
      </c>
      <c r="C127" s="12" t="s">
        <v>667</v>
      </c>
      <c r="D127" s="20">
        <v>201</v>
      </c>
      <c r="E127" s="20"/>
      <c r="F127" s="20"/>
      <c r="G127" s="20"/>
      <c r="H127" s="20"/>
      <c r="I127" s="20"/>
      <c r="J127" s="20"/>
      <c r="K127" s="20">
        <v>8</v>
      </c>
      <c r="L127" s="209">
        <v>8</v>
      </c>
      <c r="M127" s="322"/>
      <c r="N127" s="347">
        <v>100538</v>
      </c>
    </row>
    <row r="128" spans="1:14" ht="15">
      <c r="A128" s="13">
        <v>15</v>
      </c>
      <c r="B128" s="12" t="s">
        <v>226</v>
      </c>
      <c r="C128" s="12" t="s">
        <v>667</v>
      </c>
      <c r="D128" s="20">
        <v>190</v>
      </c>
      <c r="E128" s="20">
        <v>31</v>
      </c>
      <c r="F128" s="20"/>
      <c r="G128" s="20"/>
      <c r="H128" s="20"/>
      <c r="I128" s="20"/>
      <c r="J128" s="20"/>
      <c r="K128" s="20"/>
      <c r="L128" s="209"/>
      <c r="M128" s="322"/>
      <c r="N128" s="347">
        <v>100104</v>
      </c>
    </row>
    <row r="129" spans="1:14" ht="25.5">
      <c r="A129" s="13">
        <v>15</v>
      </c>
      <c r="B129" s="12" t="s">
        <v>325</v>
      </c>
      <c r="C129" s="12" t="s">
        <v>550</v>
      </c>
      <c r="D129" s="20">
        <v>25</v>
      </c>
      <c r="E129" s="20"/>
      <c r="F129" s="20"/>
      <c r="G129" s="20"/>
      <c r="H129" s="20"/>
      <c r="I129" s="20"/>
      <c r="J129" s="20"/>
      <c r="K129" s="20"/>
      <c r="L129" s="209"/>
      <c r="M129" s="322"/>
      <c r="N129" s="347">
        <v>600079</v>
      </c>
    </row>
    <row r="130" spans="1:14" ht="15">
      <c r="A130" s="13">
        <v>15</v>
      </c>
      <c r="B130" s="12" t="s">
        <v>766</v>
      </c>
      <c r="C130" s="12" t="s">
        <v>667</v>
      </c>
      <c r="D130" s="20">
        <v>433</v>
      </c>
      <c r="E130" s="20"/>
      <c r="F130" s="20"/>
      <c r="G130" s="20"/>
      <c r="H130" s="20"/>
      <c r="I130" s="20"/>
      <c r="J130" s="20"/>
      <c r="K130" s="20"/>
      <c r="L130" s="209"/>
      <c r="M130" s="322"/>
      <c r="N130" s="347">
        <v>100117</v>
      </c>
    </row>
    <row r="131" spans="1:14" ht="78.75" customHeight="1">
      <c r="A131" s="13">
        <v>15</v>
      </c>
      <c r="B131" s="12" t="s">
        <v>2308</v>
      </c>
      <c r="C131" s="12" t="s">
        <v>762</v>
      </c>
      <c r="D131" s="393" t="s">
        <v>2269</v>
      </c>
      <c r="E131" s="20"/>
      <c r="F131" s="20"/>
      <c r="G131" s="20"/>
      <c r="H131" s="20"/>
      <c r="I131" s="20"/>
      <c r="J131" s="20"/>
      <c r="K131" s="20"/>
      <c r="L131" s="209"/>
      <c r="M131" s="322"/>
      <c r="N131" s="347">
        <v>600053</v>
      </c>
    </row>
    <row r="132" spans="1:14" ht="76.5">
      <c r="A132" s="13">
        <v>15</v>
      </c>
      <c r="B132" s="12" t="s">
        <v>2314</v>
      </c>
      <c r="C132" s="12" t="s">
        <v>667</v>
      </c>
      <c r="D132" s="393" t="s">
        <v>2313</v>
      </c>
      <c r="E132" s="20">
        <v>0</v>
      </c>
      <c r="F132" s="20"/>
      <c r="G132" s="20"/>
      <c r="H132" s="20">
        <v>12</v>
      </c>
      <c r="I132" s="20"/>
      <c r="J132" s="20"/>
      <c r="K132" s="20">
        <v>18</v>
      </c>
      <c r="L132" s="209">
        <v>38</v>
      </c>
      <c r="M132" s="209">
        <v>34</v>
      </c>
      <c r="N132" s="350">
        <v>100121</v>
      </c>
    </row>
    <row r="133" spans="1:14" s="159" customFormat="1" ht="12.75">
      <c r="A133" s="466" t="s">
        <v>790</v>
      </c>
      <c r="B133" s="467"/>
      <c r="C133" s="468"/>
      <c r="D133" s="158">
        <f aca="true" t="shared" si="13" ref="D133:M133">SUM(D113:D132)</f>
        <v>1719</v>
      </c>
      <c r="E133" s="158">
        <f t="shared" si="13"/>
        <v>184</v>
      </c>
      <c r="F133" s="158">
        <f t="shared" si="13"/>
        <v>37</v>
      </c>
      <c r="G133" s="158">
        <f t="shared" si="13"/>
        <v>12</v>
      </c>
      <c r="H133" s="158">
        <f t="shared" si="13"/>
        <v>12</v>
      </c>
      <c r="I133" s="158">
        <f>SUM(I114:I132)</f>
        <v>36</v>
      </c>
      <c r="J133" s="158">
        <f t="shared" si="13"/>
        <v>158</v>
      </c>
      <c r="K133" s="158">
        <f t="shared" si="13"/>
        <v>50</v>
      </c>
      <c r="L133" s="158">
        <f t="shared" si="13"/>
        <v>62</v>
      </c>
      <c r="M133" s="213">
        <f t="shared" si="13"/>
        <v>34</v>
      </c>
      <c r="N133" s="346"/>
    </row>
    <row r="134" spans="1:14" s="159" customFormat="1" ht="12.75">
      <c r="A134" s="458" t="s">
        <v>791</v>
      </c>
      <c r="B134" s="459"/>
      <c r="C134" s="459"/>
      <c r="D134" s="158">
        <f>SUM(D2:D133)/2</f>
        <v>11391</v>
      </c>
      <c r="E134" s="158">
        <f>SUM(E2:E133)/2</f>
        <v>1667</v>
      </c>
      <c r="F134" s="158">
        <f aca="true" t="shared" si="14" ref="F134:M134">SUM(F2:F133)/2</f>
        <v>168</v>
      </c>
      <c r="G134" s="158">
        <f t="shared" si="14"/>
        <v>110</v>
      </c>
      <c r="H134" s="158">
        <f t="shared" si="14"/>
        <v>73</v>
      </c>
      <c r="I134" s="158">
        <f>SUM(I2:I133)/2</f>
        <v>365</v>
      </c>
      <c r="J134" s="158">
        <f t="shared" si="14"/>
        <v>716</v>
      </c>
      <c r="K134" s="158">
        <f t="shared" si="14"/>
        <v>280</v>
      </c>
      <c r="L134" s="213">
        <f t="shared" si="14"/>
        <v>167</v>
      </c>
      <c r="M134" s="213">
        <f t="shared" si="14"/>
        <v>64</v>
      </c>
      <c r="N134" s="346"/>
    </row>
    <row r="135" ht="12.75">
      <c r="M135" s="5"/>
    </row>
    <row r="136" spans="1:13" ht="12.75">
      <c r="A136" s="35" t="s">
        <v>730</v>
      </c>
      <c r="M136" s="5"/>
    </row>
    <row r="137" spans="1:13" ht="12.75">
      <c r="A137" s="32" t="s">
        <v>802</v>
      </c>
      <c r="B137" s="33" t="s">
        <v>803</v>
      </c>
      <c r="M137" s="5"/>
    </row>
    <row r="138" spans="1:13" ht="12.75">
      <c r="A138" s="32" t="s">
        <v>804</v>
      </c>
      <c r="B138" s="33" t="s">
        <v>306</v>
      </c>
      <c r="M138" s="5"/>
    </row>
    <row r="139" spans="1:13" ht="12.75">
      <c r="A139" s="32" t="s">
        <v>721</v>
      </c>
      <c r="B139" s="34" t="s">
        <v>799</v>
      </c>
      <c r="M139" s="5"/>
    </row>
    <row r="140" spans="1:13" ht="12.75">
      <c r="A140" s="32" t="s">
        <v>722</v>
      </c>
      <c r="B140" s="34" t="s">
        <v>800</v>
      </c>
      <c r="M140" s="5"/>
    </row>
    <row r="141" spans="1:13" ht="12.75">
      <c r="A141" s="32" t="s">
        <v>723</v>
      </c>
      <c r="B141" s="34" t="s">
        <v>801</v>
      </c>
      <c r="M141" s="5"/>
    </row>
    <row r="142" spans="1:13" ht="12.75">
      <c r="A142" s="32" t="s">
        <v>307</v>
      </c>
      <c r="B142" s="33" t="s">
        <v>720</v>
      </c>
      <c r="M142" s="5"/>
    </row>
    <row r="143" spans="1:13" ht="12.75">
      <c r="A143" s="32"/>
      <c r="B143" s="33"/>
      <c r="M143" s="5"/>
    </row>
    <row r="144" spans="1:14" ht="12.75">
      <c r="A144" s="35"/>
      <c r="B144" s="137"/>
      <c r="M144" s="5"/>
      <c r="N144" s="5"/>
    </row>
    <row r="145" spans="13:14" ht="12.75">
      <c r="M145" s="5"/>
      <c r="N145" s="5"/>
    </row>
    <row r="146" spans="1:14" ht="12.75">
      <c r="A146" s="13" t="s">
        <v>623</v>
      </c>
      <c r="B146" s="27" t="s">
        <v>780</v>
      </c>
      <c r="C146" s="19" t="s">
        <v>793</v>
      </c>
      <c r="D146" s="27" t="s">
        <v>794</v>
      </c>
      <c r="E146" s="27" t="s">
        <v>795</v>
      </c>
      <c r="F146" s="183"/>
      <c r="G146" s="183"/>
      <c r="H146" s="183"/>
      <c r="M146" s="5"/>
      <c r="N146" s="5"/>
    </row>
    <row r="147" spans="1:14" ht="12.75">
      <c r="A147" s="13">
        <v>2</v>
      </c>
      <c r="B147" s="28" t="s">
        <v>726</v>
      </c>
      <c r="C147" s="18" t="s">
        <v>725</v>
      </c>
      <c r="D147" s="29">
        <v>25</v>
      </c>
      <c r="E147" s="29">
        <v>0</v>
      </c>
      <c r="F147" s="184"/>
      <c r="G147" s="184"/>
      <c r="H147" s="184"/>
      <c r="M147" s="5"/>
      <c r="N147" s="5"/>
    </row>
    <row r="148" spans="1:14" ht="12.75">
      <c r="A148" s="13">
        <v>2</v>
      </c>
      <c r="B148" s="28" t="s">
        <v>727</v>
      </c>
      <c r="C148" s="18" t="s">
        <v>849</v>
      </c>
      <c r="D148" s="29">
        <v>0</v>
      </c>
      <c r="E148" s="29">
        <v>495</v>
      </c>
      <c r="F148" s="184"/>
      <c r="G148" s="184"/>
      <c r="H148" s="184"/>
      <c r="M148" s="5"/>
      <c r="N148" s="5"/>
    </row>
    <row r="149" spans="1:14" ht="12.75">
      <c r="A149" s="13">
        <v>6</v>
      </c>
      <c r="B149" s="28" t="s">
        <v>724</v>
      </c>
      <c r="C149" s="30" t="s">
        <v>137</v>
      </c>
      <c r="D149" s="29">
        <v>0</v>
      </c>
      <c r="E149" s="29">
        <v>192</v>
      </c>
      <c r="F149" s="184"/>
      <c r="G149" s="184"/>
      <c r="H149" s="184"/>
      <c r="M149" s="5"/>
      <c r="N149" s="5"/>
    </row>
    <row r="150" spans="1:14" ht="12.75">
      <c r="A150" s="13">
        <v>6</v>
      </c>
      <c r="B150" s="28" t="s">
        <v>728</v>
      </c>
      <c r="C150" s="30" t="s">
        <v>116</v>
      </c>
      <c r="D150" s="29">
        <v>0</v>
      </c>
      <c r="E150" s="29">
        <v>97</v>
      </c>
      <c r="F150" s="184"/>
      <c r="G150" s="184"/>
      <c r="H150" s="184"/>
      <c r="M150" s="5"/>
      <c r="N150" s="5"/>
    </row>
    <row r="151" spans="1:14" ht="12.75">
      <c r="A151" s="13">
        <v>15</v>
      </c>
      <c r="B151" s="28" t="s">
        <v>729</v>
      </c>
      <c r="C151" s="30" t="s">
        <v>667</v>
      </c>
      <c r="D151" s="29">
        <v>0</v>
      </c>
      <c r="E151" s="29">
        <v>323</v>
      </c>
      <c r="F151" s="184"/>
      <c r="G151" s="184"/>
      <c r="H151" s="184"/>
      <c r="M151" s="5"/>
      <c r="N151" s="5"/>
    </row>
    <row r="152" spans="1:14" ht="12.75">
      <c r="A152" s="460" t="s">
        <v>791</v>
      </c>
      <c r="B152" s="461"/>
      <c r="C152" s="461"/>
      <c r="D152" s="31">
        <f>SUM(D147:D151)</f>
        <v>25</v>
      </c>
      <c r="E152" s="139">
        <f>SUM(E147:E151)</f>
        <v>1107</v>
      </c>
      <c r="F152" s="185"/>
      <c r="G152" s="185"/>
      <c r="H152" s="185"/>
      <c r="M152" s="5"/>
      <c r="N152" s="5"/>
    </row>
    <row r="153" spans="13:14" ht="12.75">
      <c r="M153" s="5"/>
      <c r="N153" s="5"/>
    </row>
    <row r="154" spans="13:14" ht="12.75">
      <c r="M154" s="5"/>
      <c r="N154" s="5"/>
    </row>
    <row r="155" spans="13:14" ht="12.75">
      <c r="M155" s="5"/>
      <c r="N155" s="5"/>
    </row>
    <row r="156" spans="13:14" ht="12.75">
      <c r="M156" s="5"/>
      <c r="N156" s="5"/>
    </row>
    <row r="157" spans="13:14" ht="12.75">
      <c r="M157" s="5"/>
      <c r="N157" s="5"/>
    </row>
    <row r="158" spans="13:14" ht="12.75">
      <c r="M158" s="5"/>
      <c r="N158" s="5"/>
    </row>
    <row r="159" spans="13:14" ht="12.75">
      <c r="M159" s="5"/>
      <c r="N159" s="5"/>
    </row>
    <row r="160" spans="1:14" ht="12.75">
      <c r="A160" s="5"/>
      <c r="B160" s="5"/>
      <c r="C160" s="5"/>
      <c r="D160" s="5"/>
      <c r="E160" s="5"/>
      <c r="F160" s="5"/>
      <c r="G160" s="5"/>
      <c r="H160" s="5"/>
      <c r="I160" s="5"/>
      <c r="J160" s="5"/>
      <c r="K160" s="5"/>
      <c r="L160" s="5"/>
      <c r="M160" s="5"/>
      <c r="N160" s="5"/>
    </row>
    <row r="161" spans="1:14" ht="12.75">
      <c r="A161" s="5"/>
      <c r="B161" s="5"/>
      <c r="C161" s="5"/>
      <c r="D161" s="5"/>
      <c r="E161" s="5"/>
      <c r="F161" s="5"/>
      <c r="G161" s="5"/>
      <c r="H161" s="5"/>
      <c r="I161" s="5"/>
      <c r="J161" s="5"/>
      <c r="K161" s="5"/>
      <c r="L161" s="5"/>
      <c r="M161" s="5"/>
      <c r="N161" s="5"/>
    </row>
    <row r="162" spans="1:14" ht="12.75">
      <c r="A162" s="5"/>
      <c r="B162" s="5"/>
      <c r="C162" s="5"/>
      <c r="D162" s="5"/>
      <c r="E162" s="5"/>
      <c r="F162" s="5"/>
      <c r="G162" s="5"/>
      <c r="H162" s="5"/>
      <c r="I162" s="5"/>
      <c r="J162" s="5"/>
      <c r="K162" s="5"/>
      <c r="L162" s="5"/>
      <c r="M162" s="5"/>
      <c r="N162" s="5"/>
    </row>
    <row r="163" spans="1:14" ht="12.75">
      <c r="A163" s="5"/>
      <c r="B163" s="5"/>
      <c r="C163" s="5"/>
      <c r="D163" s="5"/>
      <c r="E163" s="5"/>
      <c r="F163" s="5"/>
      <c r="G163" s="5"/>
      <c r="H163" s="5"/>
      <c r="I163" s="5"/>
      <c r="J163" s="5"/>
      <c r="K163" s="5"/>
      <c r="L163" s="5"/>
      <c r="M163" s="5"/>
      <c r="N163" s="5"/>
    </row>
    <row r="164" spans="1:14" ht="12.75">
      <c r="A164" s="5"/>
      <c r="B164" s="5"/>
      <c r="C164" s="5"/>
      <c r="D164" s="5"/>
      <c r="E164" s="5"/>
      <c r="F164" s="5"/>
      <c r="G164" s="5"/>
      <c r="H164" s="5"/>
      <c r="I164" s="5"/>
      <c r="J164" s="5"/>
      <c r="K164" s="5"/>
      <c r="L164" s="5"/>
      <c r="M164" s="5"/>
      <c r="N164" s="5"/>
    </row>
    <row r="165" spans="1:14" ht="12.75">
      <c r="A165" s="5"/>
      <c r="B165" s="5"/>
      <c r="C165" s="5"/>
      <c r="D165" s="5"/>
      <c r="E165" s="5"/>
      <c r="F165" s="5"/>
      <c r="G165" s="5"/>
      <c r="H165" s="5"/>
      <c r="I165" s="5"/>
      <c r="J165" s="5"/>
      <c r="K165" s="5"/>
      <c r="L165" s="5"/>
      <c r="M165" s="5"/>
      <c r="N165" s="5"/>
    </row>
    <row r="166" spans="1:14" ht="12.75">
      <c r="A166" s="5"/>
      <c r="B166" s="5"/>
      <c r="C166" s="5"/>
      <c r="D166" s="5"/>
      <c r="E166" s="5"/>
      <c r="F166" s="5"/>
      <c r="G166" s="5"/>
      <c r="H166" s="5"/>
      <c r="I166" s="5"/>
      <c r="J166" s="5"/>
      <c r="K166" s="5"/>
      <c r="L166" s="5"/>
      <c r="M166" s="5"/>
      <c r="N166" s="5"/>
    </row>
    <row r="167" spans="1:14" ht="12.75">
      <c r="A167" s="5"/>
      <c r="B167" s="5"/>
      <c r="C167" s="5"/>
      <c r="D167" s="5"/>
      <c r="E167" s="5"/>
      <c r="F167" s="5"/>
      <c r="G167" s="5"/>
      <c r="H167" s="5"/>
      <c r="I167" s="5"/>
      <c r="J167" s="5"/>
      <c r="K167" s="5"/>
      <c r="L167" s="5"/>
      <c r="M167" s="5"/>
      <c r="N167" s="5"/>
    </row>
    <row r="168" spans="1:14" ht="12.75">
      <c r="A168" s="5"/>
      <c r="B168" s="5"/>
      <c r="C168" s="5"/>
      <c r="D168" s="5"/>
      <c r="E168" s="5"/>
      <c r="F168" s="5"/>
      <c r="G168" s="5"/>
      <c r="H168" s="5"/>
      <c r="I168" s="5"/>
      <c r="J168" s="5"/>
      <c r="K168" s="5"/>
      <c r="L168" s="5"/>
      <c r="M168" s="5"/>
      <c r="N168" s="5"/>
    </row>
    <row r="169" spans="1:14" ht="12.75">
      <c r="A169" s="5"/>
      <c r="B169" s="5"/>
      <c r="C169" s="5"/>
      <c r="D169" s="5"/>
      <c r="E169" s="5"/>
      <c r="F169" s="5"/>
      <c r="G169" s="5"/>
      <c r="H169" s="5"/>
      <c r="I169" s="5"/>
      <c r="J169" s="5"/>
      <c r="K169" s="5"/>
      <c r="L169" s="5"/>
      <c r="M169" s="5"/>
      <c r="N169" s="5"/>
    </row>
    <row r="170" spans="1:14" ht="12.75">
      <c r="A170" s="5"/>
      <c r="B170" s="5"/>
      <c r="C170" s="5"/>
      <c r="D170" s="5"/>
      <c r="E170" s="5"/>
      <c r="F170" s="5"/>
      <c r="G170" s="5"/>
      <c r="H170" s="5"/>
      <c r="I170" s="5"/>
      <c r="J170" s="5"/>
      <c r="K170" s="5"/>
      <c r="L170" s="5"/>
      <c r="M170" s="5"/>
      <c r="N170" s="5"/>
    </row>
    <row r="171" spans="1:14" ht="12.75">
      <c r="A171" s="5"/>
      <c r="B171" s="5"/>
      <c r="C171" s="5"/>
      <c r="D171" s="5"/>
      <c r="E171" s="5"/>
      <c r="F171" s="5"/>
      <c r="G171" s="5"/>
      <c r="H171" s="5"/>
      <c r="I171" s="5"/>
      <c r="J171" s="5"/>
      <c r="K171" s="5"/>
      <c r="L171" s="5"/>
      <c r="M171" s="5"/>
      <c r="N171" s="5"/>
    </row>
    <row r="172" spans="1:14" ht="12.75">
      <c r="A172" s="5"/>
      <c r="B172" s="5"/>
      <c r="C172" s="5"/>
      <c r="D172" s="5"/>
      <c r="E172" s="5"/>
      <c r="F172" s="5"/>
      <c r="G172" s="5"/>
      <c r="H172" s="5"/>
      <c r="I172" s="5"/>
      <c r="J172" s="5"/>
      <c r="K172" s="5"/>
      <c r="L172" s="5"/>
      <c r="M172" s="5"/>
      <c r="N172" s="5"/>
    </row>
    <row r="173" spans="1:14" ht="12.75">
      <c r="A173" s="5"/>
      <c r="B173" s="5"/>
      <c r="C173" s="5"/>
      <c r="D173" s="5"/>
      <c r="E173" s="5"/>
      <c r="F173" s="5"/>
      <c r="G173" s="5"/>
      <c r="H173" s="5"/>
      <c r="I173" s="5"/>
      <c r="J173" s="5"/>
      <c r="K173" s="5"/>
      <c r="L173" s="5"/>
      <c r="M173" s="5"/>
      <c r="N173" s="5"/>
    </row>
    <row r="174" spans="1:14" ht="12.75">
      <c r="A174" s="5"/>
      <c r="B174" s="5"/>
      <c r="C174" s="5"/>
      <c r="D174" s="5"/>
      <c r="E174" s="5"/>
      <c r="F174" s="5"/>
      <c r="G174" s="5"/>
      <c r="H174" s="5"/>
      <c r="I174" s="5"/>
      <c r="J174" s="5"/>
      <c r="K174" s="5"/>
      <c r="L174" s="5"/>
      <c r="M174" s="5"/>
      <c r="N174" s="5"/>
    </row>
    <row r="175" spans="1:14" ht="12.75">
      <c r="A175" s="5"/>
      <c r="B175" s="5"/>
      <c r="C175" s="5"/>
      <c r="D175" s="5"/>
      <c r="E175" s="5"/>
      <c r="F175" s="5"/>
      <c r="G175" s="5"/>
      <c r="H175" s="5"/>
      <c r="I175" s="5"/>
      <c r="J175" s="5"/>
      <c r="K175" s="5"/>
      <c r="L175" s="5"/>
      <c r="M175" s="5"/>
      <c r="N175" s="5"/>
    </row>
    <row r="176" spans="1:14" ht="12.75">
      <c r="A176" s="5"/>
      <c r="B176" s="5"/>
      <c r="C176" s="5"/>
      <c r="D176" s="5"/>
      <c r="E176" s="5"/>
      <c r="F176" s="5"/>
      <c r="G176" s="5"/>
      <c r="H176" s="5"/>
      <c r="I176" s="5"/>
      <c r="J176" s="5"/>
      <c r="K176" s="5"/>
      <c r="L176" s="5"/>
      <c r="M176" s="5"/>
      <c r="N176" s="5"/>
    </row>
    <row r="177" spans="1:14" ht="12.75">
      <c r="A177" s="5"/>
      <c r="B177" s="5"/>
      <c r="C177" s="5"/>
      <c r="D177" s="5"/>
      <c r="E177" s="5"/>
      <c r="F177" s="5"/>
      <c r="G177" s="5"/>
      <c r="H177" s="5"/>
      <c r="I177" s="5"/>
      <c r="J177" s="5"/>
      <c r="K177" s="5"/>
      <c r="L177" s="5"/>
      <c r="M177" s="5"/>
      <c r="N177" s="5"/>
    </row>
    <row r="178" spans="1:14" ht="12.75">
      <c r="A178" s="5"/>
      <c r="B178" s="5"/>
      <c r="C178" s="5"/>
      <c r="D178" s="5"/>
      <c r="E178" s="5"/>
      <c r="F178" s="5"/>
      <c r="G178" s="5"/>
      <c r="H178" s="5"/>
      <c r="I178" s="5"/>
      <c r="J178" s="5"/>
      <c r="K178" s="5"/>
      <c r="L178" s="5"/>
      <c r="M178" s="5"/>
      <c r="N178" s="5"/>
    </row>
    <row r="179" spans="1:14" ht="12.75">
      <c r="A179" s="5"/>
      <c r="B179" s="5"/>
      <c r="C179" s="5"/>
      <c r="D179" s="5"/>
      <c r="E179" s="5"/>
      <c r="F179" s="5"/>
      <c r="G179" s="5"/>
      <c r="H179" s="5"/>
      <c r="I179" s="5"/>
      <c r="J179" s="5"/>
      <c r="K179" s="5"/>
      <c r="L179" s="5"/>
      <c r="M179" s="5"/>
      <c r="N179" s="5"/>
    </row>
    <row r="180" spans="1:14" ht="12.75">
      <c r="A180" s="5"/>
      <c r="B180" s="5"/>
      <c r="C180" s="5"/>
      <c r="D180" s="5"/>
      <c r="E180" s="5"/>
      <c r="F180" s="5"/>
      <c r="G180" s="5"/>
      <c r="H180" s="5"/>
      <c r="I180" s="5"/>
      <c r="J180" s="5"/>
      <c r="K180" s="5"/>
      <c r="L180" s="5"/>
      <c r="M180" s="5"/>
      <c r="N180" s="5"/>
    </row>
    <row r="181" spans="1:14" ht="12.75">
      <c r="A181" s="5"/>
      <c r="B181" s="5"/>
      <c r="C181" s="5"/>
      <c r="D181" s="5"/>
      <c r="E181" s="5"/>
      <c r="F181" s="5"/>
      <c r="G181" s="5"/>
      <c r="H181" s="5"/>
      <c r="I181" s="5"/>
      <c r="J181" s="5"/>
      <c r="K181" s="5"/>
      <c r="L181" s="5"/>
      <c r="M181" s="5"/>
      <c r="N181" s="5"/>
    </row>
    <row r="182" spans="1:14" ht="12.75">
      <c r="A182" s="5"/>
      <c r="B182" s="5"/>
      <c r="C182" s="5"/>
      <c r="D182" s="5"/>
      <c r="E182" s="5"/>
      <c r="F182" s="5"/>
      <c r="G182" s="5"/>
      <c r="H182" s="5"/>
      <c r="I182" s="5"/>
      <c r="J182" s="5"/>
      <c r="K182" s="5"/>
      <c r="L182" s="5"/>
      <c r="M182" s="5"/>
      <c r="N182" s="5"/>
    </row>
    <row r="183" spans="1:14" ht="12.75">
      <c r="A183" s="5"/>
      <c r="B183" s="5"/>
      <c r="C183" s="5"/>
      <c r="D183" s="5"/>
      <c r="E183" s="5"/>
      <c r="F183" s="5"/>
      <c r="G183" s="5"/>
      <c r="H183" s="5"/>
      <c r="I183" s="5"/>
      <c r="J183" s="5"/>
      <c r="K183" s="5"/>
      <c r="L183" s="5"/>
      <c r="M183" s="5"/>
      <c r="N183" s="5"/>
    </row>
    <row r="184" spans="1:14" ht="12.75">
      <c r="A184" s="5"/>
      <c r="B184" s="5"/>
      <c r="C184" s="5"/>
      <c r="D184" s="5"/>
      <c r="E184" s="5"/>
      <c r="F184" s="5"/>
      <c r="G184" s="5"/>
      <c r="H184" s="5"/>
      <c r="I184" s="5"/>
      <c r="J184" s="5"/>
      <c r="K184" s="5"/>
      <c r="L184" s="5"/>
      <c r="M184" s="5"/>
      <c r="N184" s="5"/>
    </row>
    <row r="185" spans="1:14" ht="12.75">
      <c r="A185" s="5"/>
      <c r="B185" s="5"/>
      <c r="C185" s="5"/>
      <c r="D185" s="5"/>
      <c r="E185" s="5"/>
      <c r="F185" s="5"/>
      <c r="G185" s="5"/>
      <c r="H185" s="5"/>
      <c r="I185" s="5"/>
      <c r="J185" s="5"/>
      <c r="K185" s="5"/>
      <c r="L185" s="5"/>
      <c r="M185" s="5"/>
      <c r="N185" s="5"/>
    </row>
    <row r="186" spans="1:14" ht="12.75">
      <c r="A186" s="5"/>
      <c r="B186" s="5"/>
      <c r="C186" s="5"/>
      <c r="D186" s="5"/>
      <c r="E186" s="5"/>
      <c r="F186" s="5"/>
      <c r="G186" s="5"/>
      <c r="H186" s="5"/>
      <c r="I186" s="5"/>
      <c r="J186" s="5"/>
      <c r="K186" s="5"/>
      <c r="L186" s="5"/>
      <c r="M186" s="5"/>
      <c r="N186" s="5"/>
    </row>
    <row r="187" spans="1:14" ht="12.75">
      <c r="A187" s="5"/>
      <c r="B187" s="5"/>
      <c r="C187" s="5"/>
      <c r="D187" s="5"/>
      <c r="E187" s="5"/>
      <c r="F187" s="5"/>
      <c r="G187" s="5"/>
      <c r="H187" s="5"/>
      <c r="I187" s="5"/>
      <c r="J187" s="5"/>
      <c r="K187" s="5"/>
      <c r="L187" s="5"/>
      <c r="M187" s="5"/>
      <c r="N187" s="5"/>
    </row>
    <row r="188" spans="1:14" ht="12.75">
      <c r="A188" s="5"/>
      <c r="B188" s="5"/>
      <c r="C188" s="5"/>
      <c r="D188" s="5"/>
      <c r="E188" s="5"/>
      <c r="F188" s="5"/>
      <c r="G188" s="5"/>
      <c r="H188" s="5"/>
      <c r="I188" s="5"/>
      <c r="J188" s="5"/>
      <c r="K188" s="5"/>
      <c r="L188" s="5"/>
      <c r="M188" s="5"/>
      <c r="N188" s="5"/>
    </row>
    <row r="189" spans="1:14" ht="12.75">
      <c r="A189" s="5"/>
      <c r="B189" s="5"/>
      <c r="C189" s="5"/>
      <c r="D189" s="5"/>
      <c r="E189" s="5"/>
      <c r="F189" s="5"/>
      <c r="G189" s="5"/>
      <c r="H189" s="5"/>
      <c r="I189" s="5"/>
      <c r="J189" s="5"/>
      <c r="K189" s="5"/>
      <c r="L189" s="5"/>
      <c r="M189" s="5"/>
      <c r="N189" s="5"/>
    </row>
    <row r="190" spans="1:14" ht="12.75">
      <c r="A190" s="5"/>
      <c r="B190" s="5"/>
      <c r="C190" s="5"/>
      <c r="D190" s="5"/>
      <c r="E190" s="5"/>
      <c r="F190" s="5"/>
      <c r="G190" s="5"/>
      <c r="H190" s="5"/>
      <c r="I190" s="5"/>
      <c r="J190" s="5"/>
      <c r="K190" s="5"/>
      <c r="L190" s="5"/>
      <c r="M190" s="5"/>
      <c r="N190" s="5"/>
    </row>
    <row r="191" spans="1:14" ht="12.75">
      <c r="A191" s="5"/>
      <c r="B191" s="5"/>
      <c r="C191" s="5"/>
      <c r="D191" s="5"/>
      <c r="E191" s="5"/>
      <c r="F191" s="5"/>
      <c r="G191" s="5"/>
      <c r="H191" s="5"/>
      <c r="I191" s="5"/>
      <c r="J191" s="5"/>
      <c r="K191" s="5"/>
      <c r="L191" s="5"/>
      <c r="M191" s="5"/>
      <c r="N191" s="5"/>
    </row>
    <row r="192" spans="1:14" ht="12.75">
      <c r="A192" s="5"/>
      <c r="B192" s="5"/>
      <c r="C192" s="5"/>
      <c r="D192" s="5"/>
      <c r="E192" s="5"/>
      <c r="F192" s="5"/>
      <c r="G192" s="5"/>
      <c r="H192" s="5"/>
      <c r="I192" s="5"/>
      <c r="J192" s="5"/>
      <c r="K192" s="5"/>
      <c r="L192" s="5"/>
      <c r="M192" s="5"/>
      <c r="N192" s="5"/>
    </row>
    <row r="193" spans="1:14" ht="12.75">
      <c r="A193" s="5"/>
      <c r="B193" s="5"/>
      <c r="C193" s="5"/>
      <c r="D193" s="5"/>
      <c r="E193" s="5"/>
      <c r="F193" s="5"/>
      <c r="G193" s="5"/>
      <c r="H193" s="5"/>
      <c r="I193" s="5"/>
      <c r="J193" s="5"/>
      <c r="K193" s="5"/>
      <c r="L193" s="5"/>
      <c r="M193" s="5"/>
      <c r="N193" s="5"/>
    </row>
    <row r="194" spans="1:14" ht="12.75">
      <c r="A194" s="5"/>
      <c r="B194" s="5"/>
      <c r="C194" s="5"/>
      <c r="D194" s="5"/>
      <c r="E194" s="5"/>
      <c r="F194" s="5"/>
      <c r="G194" s="5"/>
      <c r="H194" s="5"/>
      <c r="I194" s="5"/>
      <c r="J194" s="5"/>
      <c r="K194" s="5"/>
      <c r="L194" s="5"/>
      <c r="M194" s="5"/>
      <c r="N194" s="5"/>
    </row>
    <row r="195" spans="1:14" ht="12.75">
      <c r="A195" s="5"/>
      <c r="B195" s="5"/>
      <c r="C195" s="5"/>
      <c r="D195" s="5"/>
      <c r="E195" s="5"/>
      <c r="F195" s="5"/>
      <c r="G195" s="5"/>
      <c r="H195" s="5"/>
      <c r="I195" s="5"/>
      <c r="J195" s="5"/>
      <c r="K195" s="5"/>
      <c r="L195" s="5"/>
      <c r="M195" s="5"/>
      <c r="N195" s="5"/>
    </row>
    <row r="196" spans="1:14" ht="12.75">
      <c r="A196" s="5"/>
      <c r="B196" s="5"/>
      <c r="C196" s="5"/>
      <c r="D196" s="5"/>
      <c r="E196" s="5"/>
      <c r="F196" s="5"/>
      <c r="G196" s="5"/>
      <c r="H196" s="5"/>
      <c r="I196" s="5"/>
      <c r="J196" s="5"/>
      <c r="K196" s="5"/>
      <c r="L196" s="5"/>
      <c r="M196" s="5"/>
      <c r="N196" s="5"/>
    </row>
    <row r="197" spans="1:14" ht="12.75">
      <c r="A197" s="5"/>
      <c r="B197" s="5"/>
      <c r="C197" s="5"/>
      <c r="D197" s="5"/>
      <c r="E197" s="5"/>
      <c r="F197" s="5"/>
      <c r="G197" s="5"/>
      <c r="H197" s="5"/>
      <c r="I197" s="5"/>
      <c r="J197" s="5"/>
      <c r="K197" s="5"/>
      <c r="L197" s="5"/>
      <c r="M197" s="5"/>
      <c r="N197" s="5"/>
    </row>
    <row r="198" spans="1:14" ht="12.75">
      <c r="A198" s="5"/>
      <c r="B198" s="5"/>
      <c r="C198" s="5"/>
      <c r="D198" s="5"/>
      <c r="E198" s="5"/>
      <c r="F198" s="5"/>
      <c r="G198" s="5"/>
      <c r="H198" s="5"/>
      <c r="I198" s="5"/>
      <c r="J198" s="5"/>
      <c r="K198" s="5"/>
      <c r="L198" s="5"/>
      <c r="M198" s="5"/>
      <c r="N198" s="5"/>
    </row>
    <row r="199" spans="1:14" ht="12.75">
      <c r="A199" s="5"/>
      <c r="B199" s="5"/>
      <c r="C199" s="5"/>
      <c r="D199" s="5"/>
      <c r="E199" s="5"/>
      <c r="F199" s="5"/>
      <c r="G199" s="5"/>
      <c r="H199" s="5"/>
      <c r="I199" s="5"/>
      <c r="J199" s="5"/>
      <c r="K199" s="5"/>
      <c r="L199" s="5"/>
      <c r="M199" s="5"/>
      <c r="N199" s="5"/>
    </row>
    <row r="200" spans="1:14" ht="12.75">
      <c r="A200" s="5"/>
      <c r="B200" s="5"/>
      <c r="C200" s="5"/>
      <c r="D200" s="5"/>
      <c r="E200" s="5"/>
      <c r="F200" s="5"/>
      <c r="G200" s="5"/>
      <c r="H200" s="5"/>
      <c r="I200" s="5"/>
      <c r="J200" s="5"/>
      <c r="K200" s="5"/>
      <c r="L200" s="5"/>
      <c r="M200" s="5"/>
      <c r="N200" s="5"/>
    </row>
    <row r="201" spans="1:14" ht="12.75">
      <c r="A201" s="5"/>
      <c r="B201" s="5"/>
      <c r="C201" s="5"/>
      <c r="D201" s="5"/>
      <c r="E201" s="5"/>
      <c r="F201" s="5"/>
      <c r="G201" s="5"/>
      <c r="H201" s="5"/>
      <c r="I201" s="5"/>
      <c r="J201" s="5"/>
      <c r="K201" s="5"/>
      <c r="L201" s="5"/>
      <c r="M201" s="5"/>
      <c r="N201" s="5"/>
    </row>
    <row r="202" spans="1:14" ht="12.75">
      <c r="A202" s="5"/>
      <c r="B202" s="5"/>
      <c r="C202" s="5"/>
      <c r="D202" s="5"/>
      <c r="E202" s="5"/>
      <c r="F202" s="5"/>
      <c r="G202" s="5"/>
      <c r="H202" s="5"/>
      <c r="I202" s="5"/>
      <c r="J202" s="5"/>
      <c r="K202" s="5"/>
      <c r="L202" s="5"/>
      <c r="M202" s="5"/>
      <c r="N202" s="5"/>
    </row>
    <row r="203" spans="1:14" ht="12.75">
      <c r="A203" s="5"/>
      <c r="B203" s="5"/>
      <c r="C203" s="5"/>
      <c r="D203" s="5"/>
      <c r="E203" s="5"/>
      <c r="F203" s="5"/>
      <c r="G203" s="5"/>
      <c r="H203" s="5"/>
      <c r="I203" s="5"/>
      <c r="J203" s="5"/>
      <c r="K203" s="5"/>
      <c r="L203" s="5"/>
      <c r="M203" s="5"/>
      <c r="N203" s="5"/>
    </row>
    <row r="204" spans="1:14" ht="12.75">
      <c r="A204" s="5"/>
      <c r="B204" s="5"/>
      <c r="C204" s="5"/>
      <c r="D204" s="5"/>
      <c r="E204" s="5"/>
      <c r="F204" s="5"/>
      <c r="G204" s="5"/>
      <c r="H204" s="5"/>
      <c r="I204" s="5"/>
      <c r="J204" s="5"/>
      <c r="K204" s="5"/>
      <c r="L204" s="5"/>
      <c r="M204" s="5"/>
      <c r="N204" s="5"/>
    </row>
    <row r="205" spans="1:14" ht="12.75">
      <c r="A205" s="5"/>
      <c r="B205" s="5"/>
      <c r="C205" s="5"/>
      <c r="D205" s="5"/>
      <c r="E205" s="5"/>
      <c r="F205" s="5"/>
      <c r="G205" s="5"/>
      <c r="H205" s="5"/>
      <c r="I205" s="5"/>
      <c r="J205" s="5"/>
      <c r="K205" s="5"/>
      <c r="L205" s="5"/>
      <c r="M205" s="5"/>
      <c r="N205" s="5"/>
    </row>
    <row r="206" spans="1:14" ht="12.75">
      <c r="A206" s="5"/>
      <c r="B206" s="5"/>
      <c r="C206" s="5"/>
      <c r="D206" s="5"/>
      <c r="E206" s="5"/>
      <c r="F206" s="5"/>
      <c r="G206" s="5"/>
      <c r="H206" s="5"/>
      <c r="I206" s="5"/>
      <c r="J206" s="5"/>
      <c r="K206" s="5"/>
      <c r="L206" s="5"/>
      <c r="M206" s="5"/>
      <c r="N206" s="5"/>
    </row>
    <row r="207" spans="1:14" ht="12.75">
      <c r="A207" s="5"/>
      <c r="B207" s="5"/>
      <c r="C207" s="5"/>
      <c r="D207" s="5"/>
      <c r="E207" s="5"/>
      <c r="F207" s="5"/>
      <c r="G207" s="5"/>
      <c r="H207" s="5"/>
      <c r="I207" s="5"/>
      <c r="J207" s="5"/>
      <c r="K207" s="5"/>
      <c r="L207" s="5"/>
      <c r="M207" s="5"/>
      <c r="N207" s="5"/>
    </row>
    <row r="208" spans="1:14" ht="12.75">
      <c r="A208" s="5"/>
      <c r="B208" s="5"/>
      <c r="C208" s="5"/>
      <c r="D208" s="5"/>
      <c r="E208" s="5"/>
      <c r="F208" s="5"/>
      <c r="G208" s="5"/>
      <c r="H208" s="5"/>
      <c r="I208" s="5"/>
      <c r="J208" s="5"/>
      <c r="K208" s="5"/>
      <c r="L208" s="5"/>
      <c r="M208" s="5"/>
      <c r="N208" s="5"/>
    </row>
    <row r="209" spans="1:14" ht="12.75">
      <c r="A209" s="5"/>
      <c r="B209" s="5"/>
      <c r="C209" s="5"/>
      <c r="D209" s="5"/>
      <c r="E209" s="5"/>
      <c r="F209" s="5"/>
      <c r="G209" s="5"/>
      <c r="H209" s="5"/>
      <c r="I209" s="5"/>
      <c r="J209" s="5"/>
      <c r="K209" s="5"/>
      <c r="L209" s="5"/>
      <c r="M209" s="5"/>
      <c r="N209" s="5"/>
    </row>
    <row r="210" spans="1:14" ht="12.75">
      <c r="A210" s="5"/>
      <c r="B210" s="5"/>
      <c r="C210" s="5"/>
      <c r="D210" s="5"/>
      <c r="E210" s="5"/>
      <c r="F210" s="5"/>
      <c r="G210" s="5"/>
      <c r="H210" s="5"/>
      <c r="I210" s="5"/>
      <c r="J210" s="5"/>
      <c r="K210" s="5"/>
      <c r="L210" s="5"/>
      <c r="M210" s="5"/>
      <c r="N210" s="5"/>
    </row>
    <row r="211" spans="1:14" ht="12.75">
      <c r="A211" s="5"/>
      <c r="B211" s="5"/>
      <c r="C211" s="5"/>
      <c r="D211" s="5"/>
      <c r="E211" s="5"/>
      <c r="F211" s="5"/>
      <c r="G211" s="5"/>
      <c r="H211" s="5"/>
      <c r="I211" s="5"/>
      <c r="J211" s="5"/>
      <c r="K211" s="5"/>
      <c r="L211" s="5"/>
      <c r="M211" s="5"/>
      <c r="N211" s="5"/>
    </row>
    <row r="212" spans="1:14" ht="12.75">
      <c r="A212" s="5"/>
      <c r="B212" s="5"/>
      <c r="C212" s="5"/>
      <c r="D212" s="5"/>
      <c r="E212" s="5"/>
      <c r="F212" s="5"/>
      <c r="G212" s="5"/>
      <c r="H212" s="5"/>
      <c r="I212" s="5"/>
      <c r="J212" s="5"/>
      <c r="K212" s="5"/>
      <c r="L212" s="5"/>
      <c r="M212" s="5"/>
      <c r="N212" s="5"/>
    </row>
    <row r="213" spans="1:14" ht="12.75">
      <c r="A213" s="5"/>
      <c r="B213" s="5"/>
      <c r="C213" s="5"/>
      <c r="D213" s="5"/>
      <c r="E213" s="5"/>
      <c r="F213" s="5"/>
      <c r="G213" s="5"/>
      <c r="H213" s="5"/>
      <c r="I213" s="5"/>
      <c r="J213" s="5"/>
      <c r="K213" s="5"/>
      <c r="L213" s="5"/>
      <c r="M213" s="5"/>
      <c r="N213" s="5"/>
    </row>
    <row r="214" spans="1:14" ht="12.75">
      <c r="A214" s="5"/>
      <c r="B214" s="5"/>
      <c r="C214" s="5"/>
      <c r="D214" s="5"/>
      <c r="E214" s="5"/>
      <c r="F214" s="5"/>
      <c r="G214" s="5"/>
      <c r="H214" s="5"/>
      <c r="I214" s="5"/>
      <c r="J214" s="5"/>
      <c r="K214" s="5"/>
      <c r="L214" s="5"/>
      <c r="M214" s="5"/>
      <c r="N214" s="5"/>
    </row>
    <row r="215" spans="1:14" ht="12.75">
      <c r="A215" s="5"/>
      <c r="B215" s="5"/>
      <c r="C215" s="5"/>
      <c r="D215" s="5"/>
      <c r="E215" s="5"/>
      <c r="F215" s="5"/>
      <c r="G215" s="5"/>
      <c r="H215" s="5"/>
      <c r="I215" s="5"/>
      <c r="J215" s="5"/>
      <c r="K215" s="5"/>
      <c r="L215" s="5"/>
      <c r="M215" s="5"/>
      <c r="N215" s="5"/>
    </row>
    <row r="216" spans="1:14" ht="12.75">
      <c r="A216" s="5"/>
      <c r="B216" s="5"/>
      <c r="C216" s="5"/>
      <c r="D216" s="5"/>
      <c r="E216" s="5"/>
      <c r="F216" s="5"/>
      <c r="G216" s="5"/>
      <c r="H216" s="5"/>
      <c r="I216" s="5"/>
      <c r="J216" s="5"/>
      <c r="K216" s="5"/>
      <c r="L216" s="5"/>
      <c r="M216" s="5"/>
      <c r="N216" s="5"/>
    </row>
    <row r="217" spans="1:14" ht="12.75">
      <c r="A217" s="5"/>
      <c r="B217" s="5"/>
      <c r="C217" s="5"/>
      <c r="D217" s="5"/>
      <c r="E217" s="5"/>
      <c r="F217" s="5"/>
      <c r="G217" s="5"/>
      <c r="H217" s="5"/>
      <c r="I217" s="5"/>
      <c r="J217" s="5"/>
      <c r="K217" s="5"/>
      <c r="L217" s="5"/>
      <c r="M217" s="5"/>
      <c r="N217" s="5"/>
    </row>
    <row r="218" spans="1:14" ht="12.75">
      <c r="A218" s="5"/>
      <c r="B218" s="5"/>
      <c r="C218" s="5"/>
      <c r="D218" s="5"/>
      <c r="E218" s="5"/>
      <c r="F218" s="5"/>
      <c r="G218" s="5"/>
      <c r="H218" s="5"/>
      <c r="I218" s="5"/>
      <c r="J218" s="5"/>
      <c r="K218" s="5"/>
      <c r="L218" s="5"/>
      <c r="M218" s="5"/>
      <c r="N218" s="5"/>
    </row>
    <row r="219" spans="1:14" ht="12.75">
      <c r="A219" s="5"/>
      <c r="B219" s="5"/>
      <c r="C219" s="5"/>
      <c r="D219" s="5"/>
      <c r="E219" s="5"/>
      <c r="F219" s="5"/>
      <c r="G219" s="5"/>
      <c r="H219" s="5"/>
      <c r="I219" s="5"/>
      <c r="J219" s="5"/>
      <c r="K219" s="5"/>
      <c r="L219" s="5"/>
      <c r="M219" s="5"/>
      <c r="N219" s="5"/>
    </row>
    <row r="220" spans="1:14" ht="12.75">
      <c r="A220" s="5"/>
      <c r="B220" s="5"/>
      <c r="C220" s="5"/>
      <c r="D220" s="5"/>
      <c r="E220" s="5"/>
      <c r="F220" s="5"/>
      <c r="G220" s="5"/>
      <c r="H220" s="5"/>
      <c r="I220" s="5"/>
      <c r="J220" s="5"/>
      <c r="K220" s="5"/>
      <c r="L220" s="5"/>
      <c r="M220" s="5"/>
      <c r="N220" s="5"/>
    </row>
    <row r="221" spans="1:14" ht="12.75">
      <c r="A221" s="5"/>
      <c r="B221" s="5"/>
      <c r="C221" s="5"/>
      <c r="D221" s="5"/>
      <c r="E221" s="5"/>
      <c r="F221" s="5"/>
      <c r="G221" s="5"/>
      <c r="H221" s="5"/>
      <c r="I221" s="5"/>
      <c r="J221" s="5"/>
      <c r="K221" s="5"/>
      <c r="L221" s="5"/>
      <c r="M221" s="5"/>
      <c r="N221" s="5"/>
    </row>
    <row r="222" spans="1:14" ht="12.75">
      <c r="A222" s="5"/>
      <c r="B222" s="5"/>
      <c r="C222" s="5"/>
      <c r="D222" s="5"/>
      <c r="E222" s="5"/>
      <c r="F222" s="5"/>
      <c r="G222" s="5"/>
      <c r="H222" s="5"/>
      <c r="I222" s="5"/>
      <c r="J222" s="5"/>
      <c r="K222" s="5"/>
      <c r="L222" s="5"/>
      <c r="M222" s="5"/>
      <c r="N222" s="5"/>
    </row>
    <row r="223" spans="1:14" ht="12.75">
      <c r="A223" s="5"/>
      <c r="B223" s="5"/>
      <c r="C223" s="5"/>
      <c r="D223" s="5"/>
      <c r="E223" s="5"/>
      <c r="F223" s="5"/>
      <c r="G223" s="5"/>
      <c r="H223" s="5"/>
      <c r="I223" s="5"/>
      <c r="J223" s="5"/>
      <c r="K223" s="5"/>
      <c r="L223" s="5"/>
      <c r="M223" s="5"/>
      <c r="N223" s="5"/>
    </row>
    <row r="224" spans="1:14" ht="12.75">
      <c r="A224" s="5"/>
      <c r="B224" s="5"/>
      <c r="C224" s="5"/>
      <c r="D224" s="5"/>
      <c r="E224" s="5"/>
      <c r="F224" s="5"/>
      <c r="G224" s="5"/>
      <c r="H224" s="5"/>
      <c r="I224" s="5"/>
      <c r="J224" s="5"/>
      <c r="K224" s="5"/>
      <c r="L224" s="5"/>
      <c r="M224" s="5"/>
      <c r="N224" s="5"/>
    </row>
    <row r="225" spans="1:14" ht="12.75">
      <c r="A225" s="5"/>
      <c r="B225" s="5"/>
      <c r="C225" s="5"/>
      <c r="D225" s="5"/>
      <c r="E225" s="5"/>
      <c r="F225" s="5"/>
      <c r="G225" s="5"/>
      <c r="H225" s="5"/>
      <c r="I225" s="5"/>
      <c r="J225" s="5"/>
      <c r="K225" s="5"/>
      <c r="L225" s="5"/>
      <c r="M225" s="5"/>
      <c r="N225" s="5"/>
    </row>
    <row r="226" spans="1:14" ht="12.75">
      <c r="A226" s="5"/>
      <c r="B226" s="5"/>
      <c r="C226" s="5"/>
      <c r="D226" s="5"/>
      <c r="E226" s="5"/>
      <c r="F226" s="5"/>
      <c r="G226" s="5"/>
      <c r="H226" s="5"/>
      <c r="I226" s="5"/>
      <c r="J226" s="5"/>
      <c r="K226" s="5"/>
      <c r="L226" s="5"/>
      <c r="M226" s="5"/>
      <c r="N226" s="5"/>
    </row>
    <row r="227" spans="1:14" ht="12.75">
      <c r="A227" s="5"/>
      <c r="B227" s="5"/>
      <c r="C227" s="5"/>
      <c r="D227" s="5"/>
      <c r="E227" s="5"/>
      <c r="F227" s="5"/>
      <c r="G227" s="5"/>
      <c r="H227" s="5"/>
      <c r="I227" s="5"/>
      <c r="J227" s="5"/>
      <c r="K227" s="5"/>
      <c r="L227" s="5"/>
      <c r="M227" s="5"/>
      <c r="N227" s="5"/>
    </row>
    <row r="228" spans="1:14" ht="12.75">
      <c r="A228" s="5"/>
      <c r="B228" s="5"/>
      <c r="C228" s="5"/>
      <c r="D228" s="5"/>
      <c r="E228" s="5"/>
      <c r="F228" s="5"/>
      <c r="G228" s="5"/>
      <c r="H228" s="5"/>
      <c r="I228" s="5"/>
      <c r="J228" s="5"/>
      <c r="K228" s="5"/>
      <c r="L228" s="5"/>
      <c r="M228" s="5"/>
      <c r="N228" s="5"/>
    </row>
    <row r="229" spans="1:14" ht="12.75">
      <c r="A229" s="5"/>
      <c r="B229" s="5"/>
      <c r="C229" s="5"/>
      <c r="D229" s="5"/>
      <c r="E229" s="5"/>
      <c r="F229" s="5"/>
      <c r="G229" s="5"/>
      <c r="H229" s="5"/>
      <c r="I229" s="5"/>
      <c r="J229" s="5"/>
      <c r="K229" s="5"/>
      <c r="L229" s="5"/>
      <c r="M229" s="5"/>
      <c r="N229" s="5"/>
    </row>
    <row r="230" spans="1:14" ht="12.75">
      <c r="A230" s="5"/>
      <c r="B230" s="5"/>
      <c r="C230" s="5"/>
      <c r="D230" s="5"/>
      <c r="E230" s="5"/>
      <c r="F230" s="5"/>
      <c r="G230" s="5"/>
      <c r="H230" s="5"/>
      <c r="I230" s="5"/>
      <c r="J230" s="5"/>
      <c r="K230" s="5"/>
      <c r="L230" s="5"/>
      <c r="M230" s="5"/>
      <c r="N230" s="5"/>
    </row>
    <row r="231" spans="1:14" ht="12.75">
      <c r="A231" s="5"/>
      <c r="B231" s="5"/>
      <c r="C231" s="5"/>
      <c r="D231" s="5"/>
      <c r="E231" s="5"/>
      <c r="F231" s="5"/>
      <c r="G231" s="5"/>
      <c r="H231" s="5"/>
      <c r="I231" s="5"/>
      <c r="J231" s="5"/>
      <c r="K231" s="5"/>
      <c r="L231" s="5"/>
      <c r="M231" s="5"/>
      <c r="N231" s="5"/>
    </row>
    <row r="232" spans="1:14" ht="12.75">
      <c r="A232" s="5"/>
      <c r="B232" s="5"/>
      <c r="C232" s="5"/>
      <c r="D232" s="5"/>
      <c r="E232" s="5"/>
      <c r="F232" s="5"/>
      <c r="G232" s="5"/>
      <c r="H232" s="5"/>
      <c r="I232" s="5"/>
      <c r="J232" s="5"/>
      <c r="K232" s="5"/>
      <c r="L232" s="5"/>
      <c r="M232" s="5"/>
      <c r="N232" s="5"/>
    </row>
    <row r="233" spans="1:14" ht="12.75">
      <c r="A233" s="5"/>
      <c r="B233" s="5"/>
      <c r="C233" s="5"/>
      <c r="D233" s="5"/>
      <c r="E233" s="5"/>
      <c r="F233" s="5"/>
      <c r="G233" s="5"/>
      <c r="H233" s="5"/>
      <c r="I233" s="5"/>
      <c r="J233" s="5"/>
      <c r="K233" s="5"/>
      <c r="L233" s="5"/>
      <c r="M233" s="5"/>
      <c r="N233" s="5"/>
    </row>
    <row r="234" spans="1:14" ht="12.75">
      <c r="A234" s="5"/>
      <c r="B234" s="5"/>
      <c r="C234" s="5"/>
      <c r="D234" s="5"/>
      <c r="E234" s="5"/>
      <c r="F234" s="5"/>
      <c r="G234" s="5"/>
      <c r="H234" s="5"/>
      <c r="I234" s="5"/>
      <c r="J234" s="5"/>
      <c r="K234" s="5"/>
      <c r="L234" s="5"/>
      <c r="M234" s="5"/>
      <c r="N234" s="5"/>
    </row>
    <row r="235" spans="1:14" ht="12.75">
      <c r="A235" s="5"/>
      <c r="B235" s="5"/>
      <c r="C235" s="5"/>
      <c r="D235" s="5"/>
      <c r="E235" s="5"/>
      <c r="F235" s="5"/>
      <c r="G235" s="5"/>
      <c r="H235" s="5"/>
      <c r="I235" s="5"/>
      <c r="J235" s="5"/>
      <c r="K235" s="5"/>
      <c r="L235" s="5"/>
      <c r="M235" s="5"/>
      <c r="N235" s="5"/>
    </row>
    <row r="236" spans="1:14" ht="12.75">
      <c r="A236" s="5"/>
      <c r="B236" s="5"/>
      <c r="C236" s="5"/>
      <c r="D236" s="5"/>
      <c r="E236" s="5"/>
      <c r="F236" s="5"/>
      <c r="G236" s="5"/>
      <c r="H236" s="5"/>
      <c r="I236" s="5"/>
      <c r="J236" s="5"/>
      <c r="K236" s="5"/>
      <c r="L236" s="5"/>
      <c r="M236" s="5"/>
      <c r="N236" s="5"/>
    </row>
    <row r="237" spans="1:14" ht="12.75">
      <c r="A237" s="5"/>
      <c r="B237" s="5"/>
      <c r="C237" s="5"/>
      <c r="D237" s="5"/>
      <c r="E237" s="5"/>
      <c r="F237" s="5"/>
      <c r="G237" s="5"/>
      <c r="H237" s="5"/>
      <c r="I237" s="5"/>
      <c r="J237" s="5"/>
      <c r="K237" s="5"/>
      <c r="L237" s="5"/>
      <c r="M237" s="5"/>
      <c r="N237" s="5"/>
    </row>
    <row r="238" spans="1:14" ht="12.75">
      <c r="A238" s="5"/>
      <c r="B238" s="5"/>
      <c r="C238" s="5"/>
      <c r="D238" s="5"/>
      <c r="E238" s="5"/>
      <c r="F238" s="5"/>
      <c r="G238" s="5"/>
      <c r="H238" s="5"/>
      <c r="I238" s="5"/>
      <c r="J238" s="5"/>
      <c r="K238" s="5"/>
      <c r="L238" s="5"/>
      <c r="M238" s="5"/>
      <c r="N238" s="5"/>
    </row>
    <row r="239" spans="1:14" ht="12.75">
      <c r="A239" s="5"/>
      <c r="B239" s="5"/>
      <c r="C239" s="5"/>
      <c r="D239" s="5"/>
      <c r="E239" s="5"/>
      <c r="F239" s="5"/>
      <c r="G239" s="5"/>
      <c r="H239" s="5"/>
      <c r="I239" s="5"/>
      <c r="J239" s="5"/>
      <c r="K239" s="5"/>
      <c r="L239" s="5"/>
      <c r="M239" s="5"/>
      <c r="N239" s="5"/>
    </row>
    <row r="240" spans="1:14" ht="12.75">
      <c r="A240" s="5"/>
      <c r="B240" s="5"/>
      <c r="C240" s="5"/>
      <c r="D240" s="5"/>
      <c r="E240" s="5"/>
      <c r="F240" s="5"/>
      <c r="G240" s="5"/>
      <c r="H240" s="5"/>
      <c r="I240" s="5"/>
      <c r="J240" s="5"/>
      <c r="K240" s="5"/>
      <c r="L240" s="5"/>
      <c r="M240" s="5"/>
      <c r="N240" s="5"/>
    </row>
    <row r="241" spans="1:14" ht="12.75">
      <c r="A241" s="5"/>
      <c r="B241" s="5"/>
      <c r="C241" s="5"/>
      <c r="D241" s="5"/>
      <c r="E241" s="5"/>
      <c r="F241" s="5"/>
      <c r="G241" s="5"/>
      <c r="H241" s="5"/>
      <c r="I241" s="5"/>
      <c r="J241" s="5"/>
      <c r="K241" s="5"/>
      <c r="L241" s="5"/>
      <c r="M241" s="5"/>
      <c r="N241" s="5"/>
    </row>
    <row r="242" spans="1:14" ht="12.75">
      <c r="A242" s="5"/>
      <c r="B242" s="5"/>
      <c r="C242" s="5"/>
      <c r="D242" s="5"/>
      <c r="E242" s="5"/>
      <c r="F242" s="5"/>
      <c r="G242" s="5"/>
      <c r="H242" s="5"/>
      <c r="I242" s="5"/>
      <c r="J242" s="5"/>
      <c r="K242" s="5"/>
      <c r="L242" s="5"/>
      <c r="M242" s="5"/>
      <c r="N242" s="5"/>
    </row>
    <row r="243" spans="1:14" ht="12.75">
      <c r="A243" s="5"/>
      <c r="B243" s="5"/>
      <c r="C243" s="5"/>
      <c r="D243" s="5"/>
      <c r="E243" s="5"/>
      <c r="F243" s="5"/>
      <c r="G243" s="5"/>
      <c r="H243" s="5"/>
      <c r="I243" s="5"/>
      <c r="J243" s="5"/>
      <c r="K243" s="5"/>
      <c r="L243" s="5"/>
      <c r="M243" s="5"/>
      <c r="N243" s="5"/>
    </row>
    <row r="244" spans="1:14" ht="12.75">
      <c r="A244" s="5"/>
      <c r="B244" s="5"/>
      <c r="C244" s="5"/>
      <c r="D244" s="5"/>
      <c r="E244" s="5"/>
      <c r="F244" s="5"/>
      <c r="G244" s="5"/>
      <c r="H244" s="5"/>
      <c r="I244" s="5"/>
      <c r="J244" s="5"/>
      <c r="K244" s="5"/>
      <c r="L244" s="5"/>
      <c r="M244" s="5"/>
      <c r="N244" s="5"/>
    </row>
    <row r="245" spans="1:14" ht="12.75">
      <c r="A245" s="5"/>
      <c r="B245" s="5"/>
      <c r="C245" s="5"/>
      <c r="D245" s="5"/>
      <c r="E245" s="5"/>
      <c r="F245" s="5"/>
      <c r="G245" s="5"/>
      <c r="H245" s="5"/>
      <c r="I245" s="5"/>
      <c r="J245" s="5"/>
      <c r="K245" s="5"/>
      <c r="L245" s="5"/>
      <c r="M245" s="5"/>
      <c r="N245" s="5"/>
    </row>
    <row r="246" spans="1:14" ht="12.75">
      <c r="A246" s="5"/>
      <c r="B246" s="5"/>
      <c r="C246" s="5"/>
      <c r="D246" s="5"/>
      <c r="E246" s="5"/>
      <c r="F246" s="5"/>
      <c r="G246" s="5"/>
      <c r="H246" s="5"/>
      <c r="I246" s="5"/>
      <c r="J246" s="5"/>
      <c r="K246" s="5"/>
      <c r="L246" s="5"/>
      <c r="M246" s="5"/>
      <c r="N246" s="5"/>
    </row>
    <row r="247" spans="1:14" ht="12.75">
      <c r="A247" s="5"/>
      <c r="B247" s="5"/>
      <c r="C247" s="5"/>
      <c r="D247" s="5"/>
      <c r="E247" s="5"/>
      <c r="F247" s="5"/>
      <c r="G247" s="5"/>
      <c r="H247" s="5"/>
      <c r="I247" s="5"/>
      <c r="J247" s="5"/>
      <c r="K247" s="5"/>
      <c r="L247" s="5"/>
      <c r="M247" s="5"/>
      <c r="N247" s="5"/>
    </row>
    <row r="248" spans="1:14" ht="12.75">
      <c r="A248" s="5"/>
      <c r="B248" s="5"/>
      <c r="C248" s="5"/>
      <c r="D248" s="5"/>
      <c r="E248" s="5"/>
      <c r="F248" s="5"/>
      <c r="G248" s="5"/>
      <c r="H248" s="5"/>
      <c r="I248" s="5"/>
      <c r="J248" s="5"/>
      <c r="K248" s="5"/>
      <c r="L248" s="5"/>
      <c r="M248" s="5"/>
      <c r="N248" s="5"/>
    </row>
    <row r="249" spans="1:14" ht="12.75">
      <c r="A249" s="5"/>
      <c r="B249" s="5"/>
      <c r="C249" s="5"/>
      <c r="D249" s="5"/>
      <c r="E249" s="5"/>
      <c r="F249" s="5"/>
      <c r="G249" s="5"/>
      <c r="H249" s="5"/>
      <c r="I249" s="5"/>
      <c r="J249" s="5"/>
      <c r="K249" s="5"/>
      <c r="L249" s="5"/>
      <c r="M249" s="5"/>
      <c r="N249" s="5"/>
    </row>
    <row r="250" spans="1:14" ht="12.75">
      <c r="A250" s="5"/>
      <c r="B250" s="5"/>
      <c r="C250" s="5"/>
      <c r="D250" s="5"/>
      <c r="E250" s="5"/>
      <c r="F250" s="5"/>
      <c r="G250" s="5"/>
      <c r="H250" s="5"/>
      <c r="I250" s="5"/>
      <c r="J250" s="5"/>
      <c r="K250" s="5"/>
      <c r="L250" s="5"/>
      <c r="M250" s="5"/>
      <c r="N250" s="5"/>
    </row>
    <row r="251" spans="1:14" ht="12.75">
      <c r="A251" s="5"/>
      <c r="B251" s="5"/>
      <c r="C251" s="5"/>
      <c r="D251" s="5"/>
      <c r="E251" s="5"/>
      <c r="F251" s="5"/>
      <c r="G251" s="5"/>
      <c r="H251" s="5"/>
      <c r="I251" s="5"/>
      <c r="J251" s="5"/>
      <c r="K251" s="5"/>
      <c r="L251" s="5"/>
      <c r="M251" s="5"/>
      <c r="N251" s="5"/>
    </row>
    <row r="252" spans="1:14" ht="12.75">
      <c r="A252" s="5"/>
      <c r="B252" s="5"/>
      <c r="C252" s="5"/>
      <c r="D252" s="5"/>
      <c r="E252" s="5"/>
      <c r="F252" s="5"/>
      <c r="G252" s="5"/>
      <c r="H252" s="5"/>
      <c r="I252" s="5"/>
      <c r="J252" s="5"/>
      <c r="K252" s="5"/>
      <c r="L252" s="5"/>
      <c r="M252" s="5"/>
      <c r="N252" s="5"/>
    </row>
    <row r="253" spans="1:14" ht="12.75">
      <c r="A253" s="5"/>
      <c r="B253" s="5"/>
      <c r="C253" s="5"/>
      <c r="D253" s="5"/>
      <c r="E253" s="5"/>
      <c r="F253" s="5"/>
      <c r="G253" s="5"/>
      <c r="H253" s="5"/>
      <c r="I253" s="5"/>
      <c r="J253" s="5"/>
      <c r="K253" s="5"/>
      <c r="L253" s="5"/>
      <c r="M253" s="5"/>
      <c r="N253" s="5"/>
    </row>
    <row r="254" spans="1:14" ht="12.75">
      <c r="A254" s="5"/>
      <c r="B254" s="5"/>
      <c r="C254" s="5"/>
      <c r="D254" s="5"/>
      <c r="E254" s="5"/>
      <c r="F254" s="5"/>
      <c r="G254" s="5"/>
      <c r="H254" s="5"/>
      <c r="I254" s="5"/>
      <c r="J254" s="5"/>
      <c r="K254" s="5"/>
      <c r="L254" s="5"/>
      <c r="M254" s="5"/>
      <c r="N254" s="5"/>
    </row>
    <row r="255" spans="1:14" ht="12.75">
      <c r="A255" s="5"/>
      <c r="B255" s="5"/>
      <c r="C255" s="5"/>
      <c r="D255" s="5"/>
      <c r="E255" s="5"/>
      <c r="F255" s="5"/>
      <c r="G255" s="5"/>
      <c r="H255" s="5"/>
      <c r="I255" s="5"/>
      <c r="J255" s="5"/>
      <c r="K255" s="5"/>
      <c r="L255" s="5"/>
      <c r="M255" s="5"/>
      <c r="N255" s="5"/>
    </row>
    <row r="256" spans="1:14" ht="12.75">
      <c r="A256" s="5"/>
      <c r="B256" s="5"/>
      <c r="C256" s="5"/>
      <c r="D256" s="5"/>
      <c r="E256" s="5"/>
      <c r="F256" s="5"/>
      <c r="G256" s="5"/>
      <c r="H256" s="5"/>
      <c r="I256" s="5"/>
      <c r="J256" s="5"/>
      <c r="K256" s="5"/>
      <c r="L256" s="5"/>
      <c r="M256" s="5"/>
      <c r="N256" s="5"/>
    </row>
    <row r="257" spans="1:14" ht="12.75">
      <c r="A257" s="5"/>
      <c r="B257" s="5"/>
      <c r="C257" s="5"/>
      <c r="D257" s="5"/>
      <c r="E257" s="5"/>
      <c r="F257" s="5"/>
      <c r="G257" s="5"/>
      <c r="H257" s="5"/>
      <c r="I257" s="5"/>
      <c r="J257" s="5"/>
      <c r="K257" s="5"/>
      <c r="L257" s="5"/>
      <c r="M257" s="5"/>
      <c r="N257" s="5"/>
    </row>
    <row r="258" spans="1:14" ht="12.75">
      <c r="A258" s="5"/>
      <c r="B258" s="5"/>
      <c r="C258" s="5"/>
      <c r="D258" s="5"/>
      <c r="E258" s="5"/>
      <c r="F258" s="5"/>
      <c r="G258" s="5"/>
      <c r="H258" s="5"/>
      <c r="I258" s="5"/>
      <c r="J258" s="5"/>
      <c r="K258" s="5"/>
      <c r="L258" s="5"/>
      <c r="M258" s="5"/>
      <c r="N258" s="5"/>
    </row>
    <row r="259" spans="1:14" ht="12.75">
      <c r="A259" s="5"/>
      <c r="B259" s="5"/>
      <c r="C259" s="5"/>
      <c r="D259" s="5"/>
      <c r="E259" s="5"/>
      <c r="F259" s="5"/>
      <c r="G259" s="5"/>
      <c r="H259" s="5"/>
      <c r="I259" s="5"/>
      <c r="J259" s="5"/>
      <c r="K259" s="5"/>
      <c r="L259" s="5"/>
      <c r="M259" s="5"/>
      <c r="N259" s="5"/>
    </row>
    <row r="260" spans="1:14" ht="12.75">
      <c r="A260" s="5"/>
      <c r="B260" s="5"/>
      <c r="C260" s="5"/>
      <c r="D260" s="5"/>
      <c r="E260" s="5"/>
      <c r="F260" s="5"/>
      <c r="G260" s="5"/>
      <c r="H260" s="5"/>
      <c r="I260" s="5"/>
      <c r="J260" s="5"/>
      <c r="K260" s="5"/>
      <c r="L260" s="5"/>
      <c r="M260" s="5"/>
      <c r="N260" s="5"/>
    </row>
    <row r="261" spans="1:14" ht="12.75">
      <c r="A261" s="5"/>
      <c r="B261" s="5"/>
      <c r="C261" s="5"/>
      <c r="D261" s="5"/>
      <c r="E261" s="5"/>
      <c r="F261" s="5"/>
      <c r="G261" s="5"/>
      <c r="H261" s="5"/>
      <c r="I261" s="5"/>
      <c r="J261" s="5"/>
      <c r="K261" s="5"/>
      <c r="L261" s="5"/>
      <c r="M261" s="5"/>
      <c r="N261" s="5"/>
    </row>
    <row r="262" spans="1:14" ht="12.75">
      <c r="A262" s="5"/>
      <c r="B262" s="5"/>
      <c r="C262" s="5"/>
      <c r="D262" s="5"/>
      <c r="E262" s="5"/>
      <c r="F262" s="5"/>
      <c r="G262" s="5"/>
      <c r="H262" s="5"/>
      <c r="I262" s="5"/>
      <c r="J262" s="5"/>
      <c r="K262" s="5"/>
      <c r="L262" s="5"/>
      <c r="M262" s="5"/>
      <c r="N262" s="5"/>
    </row>
    <row r="263" spans="1:14" ht="12.75">
      <c r="A263" s="5"/>
      <c r="B263" s="5"/>
      <c r="C263" s="5"/>
      <c r="D263" s="5"/>
      <c r="E263" s="5"/>
      <c r="F263" s="5"/>
      <c r="G263" s="5"/>
      <c r="H263" s="5"/>
      <c r="I263" s="5"/>
      <c r="J263" s="5"/>
      <c r="K263" s="5"/>
      <c r="L263" s="5"/>
      <c r="M263" s="5"/>
      <c r="N263" s="5"/>
    </row>
    <row r="264" spans="1:14" ht="12.75">
      <c r="A264" s="5"/>
      <c r="B264" s="5"/>
      <c r="C264" s="5"/>
      <c r="D264" s="5"/>
      <c r="E264" s="5"/>
      <c r="F264" s="5"/>
      <c r="G264" s="5"/>
      <c r="H264" s="5"/>
      <c r="I264" s="5"/>
      <c r="J264" s="5"/>
      <c r="K264" s="5"/>
      <c r="L264" s="5"/>
      <c r="M264" s="5"/>
      <c r="N264" s="5"/>
    </row>
    <row r="265" spans="1:14" ht="12.75">
      <c r="A265" s="5"/>
      <c r="B265" s="5"/>
      <c r="C265" s="5"/>
      <c r="D265" s="5"/>
      <c r="E265" s="5"/>
      <c r="F265" s="5"/>
      <c r="G265" s="5"/>
      <c r="H265" s="5"/>
      <c r="I265" s="5"/>
      <c r="J265" s="5"/>
      <c r="K265" s="5"/>
      <c r="L265" s="5"/>
      <c r="M265" s="5"/>
      <c r="N265" s="5"/>
    </row>
    <row r="266" spans="1:14" ht="12.75">
      <c r="A266" s="5"/>
      <c r="B266" s="5"/>
      <c r="C266" s="5"/>
      <c r="D266" s="5"/>
      <c r="E266" s="5"/>
      <c r="F266" s="5"/>
      <c r="G266" s="5"/>
      <c r="H266" s="5"/>
      <c r="I266" s="5"/>
      <c r="J266" s="5"/>
      <c r="K266" s="5"/>
      <c r="L266" s="5"/>
      <c r="M266" s="5"/>
      <c r="N266" s="5"/>
    </row>
    <row r="267" spans="1:14" ht="12.75">
      <c r="A267" s="5"/>
      <c r="B267" s="5"/>
      <c r="C267" s="5"/>
      <c r="D267" s="5"/>
      <c r="E267" s="5"/>
      <c r="F267" s="5"/>
      <c r="G267" s="5"/>
      <c r="H267" s="5"/>
      <c r="I267" s="5"/>
      <c r="J267" s="5"/>
      <c r="K267" s="5"/>
      <c r="L267" s="5"/>
      <c r="M267" s="5"/>
      <c r="N267" s="5"/>
    </row>
    <row r="268" spans="1:14" ht="12.75">
      <c r="A268" s="5"/>
      <c r="B268" s="5"/>
      <c r="C268" s="5"/>
      <c r="D268" s="5"/>
      <c r="E268" s="5"/>
      <c r="F268" s="5"/>
      <c r="G268" s="5"/>
      <c r="H268" s="5"/>
      <c r="I268" s="5"/>
      <c r="J268" s="5"/>
      <c r="K268" s="5"/>
      <c r="L268" s="5"/>
      <c r="M268" s="5"/>
      <c r="N268" s="5"/>
    </row>
    <row r="269" spans="1:14" ht="12.75">
      <c r="A269" s="5"/>
      <c r="B269" s="5"/>
      <c r="C269" s="5"/>
      <c r="D269" s="5"/>
      <c r="E269" s="5"/>
      <c r="F269" s="5"/>
      <c r="G269" s="5"/>
      <c r="H269" s="5"/>
      <c r="I269" s="5"/>
      <c r="J269" s="5"/>
      <c r="K269" s="5"/>
      <c r="L269" s="5"/>
      <c r="M269" s="5"/>
      <c r="N269" s="5"/>
    </row>
    <row r="270" spans="1:14" ht="12.75">
      <c r="A270" s="5"/>
      <c r="B270" s="5"/>
      <c r="C270" s="5"/>
      <c r="D270" s="5"/>
      <c r="E270" s="5"/>
      <c r="F270" s="5"/>
      <c r="G270" s="5"/>
      <c r="H270" s="5"/>
      <c r="I270" s="5"/>
      <c r="J270" s="5"/>
      <c r="K270" s="5"/>
      <c r="L270" s="5"/>
      <c r="M270" s="5"/>
      <c r="N270" s="5"/>
    </row>
    <row r="271" spans="1:14" ht="12.75">
      <c r="A271" s="5"/>
      <c r="B271" s="5"/>
      <c r="C271" s="5"/>
      <c r="D271" s="5"/>
      <c r="E271" s="5"/>
      <c r="F271" s="5"/>
      <c r="G271" s="5"/>
      <c r="H271" s="5"/>
      <c r="I271" s="5"/>
      <c r="J271" s="5"/>
      <c r="K271" s="5"/>
      <c r="L271" s="5"/>
      <c r="M271" s="5"/>
      <c r="N271" s="5"/>
    </row>
    <row r="272" spans="1:14" ht="12.75">
      <c r="A272" s="5"/>
      <c r="B272" s="5"/>
      <c r="C272" s="5"/>
      <c r="D272" s="5"/>
      <c r="E272" s="5"/>
      <c r="F272" s="5"/>
      <c r="G272" s="5"/>
      <c r="H272" s="5"/>
      <c r="I272" s="5"/>
      <c r="J272" s="5"/>
      <c r="K272" s="5"/>
      <c r="L272" s="5"/>
      <c r="M272" s="5"/>
      <c r="N272" s="5"/>
    </row>
    <row r="273" spans="1:14" ht="12.75">
      <c r="A273" s="5"/>
      <c r="B273" s="5"/>
      <c r="C273" s="5"/>
      <c r="D273" s="5"/>
      <c r="E273" s="5"/>
      <c r="F273" s="5"/>
      <c r="G273" s="5"/>
      <c r="H273" s="5"/>
      <c r="I273" s="5"/>
      <c r="J273" s="5"/>
      <c r="K273" s="5"/>
      <c r="L273" s="5"/>
      <c r="M273" s="5"/>
      <c r="N273" s="5"/>
    </row>
    <row r="274" spans="1:14" ht="12.75">
      <c r="A274" s="5"/>
      <c r="B274" s="5"/>
      <c r="C274" s="5"/>
      <c r="D274" s="5"/>
      <c r="E274" s="5"/>
      <c r="F274" s="5"/>
      <c r="G274" s="5"/>
      <c r="H274" s="5"/>
      <c r="I274" s="5"/>
      <c r="J274" s="5"/>
      <c r="K274" s="5"/>
      <c r="L274" s="5"/>
      <c r="M274" s="5"/>
      <c r="N274" s="5"/>
    </row>
    <row r="275" spans="1:14" ht="12.75">
      <c r="A275" s="5"/>
      <c r="B275" s="5"/>
      <c r="C275" s="5"/>
      <c r="D275" s="5"/>
      <c r="E275" s="5"/>
      <c r="F275" s="5"/>
      <c r="G275" s="5"/>
      <c r="H275" s="5"/>
      <c r="I275" s="5"/>
      <c r="J275" s="5"/>
      <c r="K275" s="5"/>
      <c r="L275" s="5"/>
      <c r="M275" s="5"/>
      <c r="N275" s="5"/>
    </row>
    <row r="276" spans="1:14" ht="12.75">
      <c r="A276" s="5"/>
      <c r="B276" s="5"/>
      <c r="C276" s="5"/>
      <c r="D276" s="5"/>
      <c r="E276" s="5"/>
      <c r="F276" s="5"/>
      <c r="G276" s="5"/>
      <c r="H276" s="5"/>
      <c r="I276" s="5"/>
      <c r="J276" s="5"/>
      <c r="K276" s="5"/>
      <c r="L276" s="5"/>
      <c r="M276" s="5"/>
      <c r="N276" s="5"/>
    </row>
    <row r="277" spans="1:14" ht="12.75">
      <c r="A277" s="5"/>
      <c r="B277" s="5"/>
      <c r="C277" s="5"/>
      <c r="D277" s="5"/>
      <c r="E277" s="5"/>
      <c r="F277" s="5"/>
      <c r="G277" s="5"/>
      <c r="H277" s="5"/>
      <c r="I277" s="5"/>
      <c r="J277" s="5"/>
      <c r="K277" s="5"/>
      <c r="L277" s="5"/>
      <c r="M277" s="5"/>
      <c r="N277" s="5"/>
    </row>
    <row r="278" spans="1:14" ht="12.75">
      <c r="A278" s="5"/>
      <c r="B278" s="5"/>
      <c r="C278" s="5"/>
      <c r="D278" s="5"/>
      <c r="E278" s="5"/>
      <c r="F278" s="5"/>
      <c r="G278" s="5"/>
      <c r="H278" s="5"/>
      <c r="I278" s="5"/>
      <c r="J278" s="5"/>
      <c r="K278" s="5"/>
      <c r="L278" s="5"/>
      <c r="M278" s="5"/>
      <c r="N278" s="5"/>
    </row>
    <row r="279" spans="1:14" ht="12.75">
      <c r="A279" s="5"/>
      <c r="B279" s="5"/>
      <c r="C279" s="5"/>
      <c r="D279" s="5"/>
      <c r="E279" s="5"/>
      <c r="F279" s="5"/>
      <c r="G279" s="5"/>
      <c r="H279" s="5"/>
      <c r="I279" s="5"/>
      <c r="J279" s="5"/>
      <c r="K279" s="5"/>
      <c r="L279" s="5"/>
      <c r="M279" s="5"/>
      <c r="N279" s="5"/>
    </row>
    <row r="280" spans="1:14" ht="12.75">
      <c r="A280" s="5"/>
      <c r="B280" s="5"/>
      <c r="C280" s="5"/>
      <c r="D280" s="5"/>
      <c r="E280" s="5"/>
      <c r="F280" s="5"/>
      <c r="G280" s="5"/>
      <c r="H280" s="5"/>
      <c r="I280" s="5"/>
      <c r="J280" s="5"/>
      <c r="K280" s="5"/>
      <c r="L280" s="5"/>
      <c r="M280" s="5"/>
      <c r="N280" s="5"/>
    </row>
    <row r="281" spans="1:14" ht="12.75">
      <c r="A281" s="5"/>
      <c r="B281" s="5"/>
      <c r="C281" s="5"/>
      <c r="D281" s="5"/>
      <c r="E281" s="5"/>
      <c r="F281" s="5"/>
      <c r="G281" s="5"/>
      <c r="H281" s="5"/>
      <c r="I281" s="5"/>
      <c r="J281" s="5"/>
      <c r="K281" s="5"/>
      <c r="L281" s="5"/>
      <c r="M281" s="5"/>
      <c r="N281" s="5"/>
    </row>
    <row r="282" spans="1:14" ht="12.75">
      <c r="A282" s="5"/>
      <c r="B282" s="5"/>
      <c r="C282" s="5"/>
      <c r="D282" s="5"/>
      <c r="E282" s="5"/>
      <c r="F282" s="5"/>
      <c r="G282" s="5"/>
      <c r="H282" s="5"/>
      <c r="I282" s="5"/>
      <c r="J282" s="5"/>
      <c r="K282" s="5"/>
      <c r="L282" s="5"/>
      <c r="M282" s="5"/>
      <c r="N282" s="5"/>
    </row>
    <row r="283" spans="1:14" ht="12.75">
      <c r="A283" s="5"/>
      <c r="B283" s="5"/>
      <c r="C283" s="5"/>
      <c r="D283" s="5"/>
      <c r="E283" s="5"/>
      <c r="F283" s="5"/>
      <c r="G283" s="5"/>
      <c r="H283" s="5"/>
      <c r="I283" s="5"/>
      <c r="J283" s="5"/>
      <c r="K283" s="5"/>
      <c r="L283" s="5"/>
      <c r="M283" s="5"/>
      <c r="N283" s="5"/>
    </row>
  </sheetData>
  <sheetProtection/>
  <mergeCells count="17">
    <mergeCell ref="A77:C77"/>
    <mergeCell ref="A133:C133"/>
    <mergeCell ref="A112:C112"/>
    <mergeCell ref="A102:C102"/>
    <mergeCell ref="A93:C93"/>
    <mergeCell ref="A88:C88"/>
    <mergeCell ref="A81:C81"/>
    <mergeCell ref="A134:C134"/>
    <mergeCell ref="A152:C152"/>
    <mergeCell ref="A7:C7"/>
    <mergeCell ref="A16:C16"/>
    <mergeCell ref="A22:C22"/>
    <mergeCell ref="A33:C33"/>
    <mergeCell ref="A41:C41"/>
    <mergeCell ref="A58:C58"/>
    <mergeCell ref="A68:C68"/>
    <mergeCell ref="A71:C71"/>
  </mergeCells>
  <printOptions/>
  <pageMargins left="0.75" right="0.75" top="1" bottom="1" header="0.5" footer="0.5"/>
  <pageSetup horizontalDpi="600" verticalDpi="600" orientation="landscape" r:id="rId1"/>
  <headerFooter alignWithMargins="0">
    <oddHeader>&amp;C&amp;"Arial,Bold"&amp;18 2.  Hospital Beds</oddHeader>
  </headerFooter>
</worksheet>
</file>

<file path=xl/worksheets/sheet14.xml><?xml version="1.0" encoding="utf-8"?>
<worksheet xmlns="http://schemas.openxmlformats.org/spreadsheetml/2006/main" xmlns:r="http://schemas.openxmlformats.org/officeDocument/2006/relationships">
  <sheetPr>
    <tabColor theme="8" tint="-0.24997000396251678"/>
  </sheetPr>
  <dimension ref="A1:D25"/>
  <sheetViews>
    <sheetView view="pageLayout" workbookViewId="0" topLeftCell="A1">
      <selection activeCell="E20" sqref="E20"/>
    </sheetView>
  </sheetViews>
  <sheetFormatPr defaultColWidth="9.140625" defaultRowHeight="12.75" outlineLevelRow="2"/>
  <cols>
    <col min="1" max="1" width="4.8515625" style="54" customWidth="1"/>
    <col min="2" max="2" width="50.28125" style="54" customWidth="1"/>
    <col min="3" max="3" width="14.57421875" style="54" bestFit="1" customWidth="1"/>
    <col min="4" max="16384" width="9.140625" style="54" customWidth="1"/>
  </cols>
  <sheetData>
    <row r="1" spans="1:4" s="107" customFormat="1" ht="12.75">
      <c r="A1" s="8" t="s">
        <v>623</v>
      </c>
      <c r="B1" s="8" t="s">
        <v>792</v>
      </c>
      <c r="C1" s="8" t="s">
        <v>793</v>
      </c>
      <c r="D1" s="8" t="s">
        <v>56</v>
      </c>
    </row>
    <row r="2" spans="1:4" ht="12.75" outlineLevel="2">
      <c r="A2" s="82">
        <v>2</v>
      </c>
      <c r="B2" s="83" t="s">
        <v>1362</v>
      </c>
      <c r="C2" s="83" t="s">
        <v>854</v>
      </c>
      <c r="D2" s="59">
        <v>80</v>
      </c>
    </row>
    <row r="3" spans="1:4" ht="12.75" outlineLevel="1">
      <c r="A3" s="89"/>
      <c r="B3" s="90"/>
      <c r="C3" s="92" t="s">
        <v>123</v>
      </c>
      <c r="D3" s="91">
        <f>SUBTOTAL(9,D2:D2)</f>
        <v>80</v>
      </c>
    </row>
    <row r="4" spans="1:4" ht="12.75" outlineLevel="2">
      <c r="A4" s="84">
        <v>3</v>
      </c>
      <c r="B4" s="85" t="s">
        <v>636</v>
      </c>
      <c r="C4" s="85" t="s">
        <v>806</v>
      </c>
      <c r="D4" s="59">
        <v>64</v>
      </c>
    </row>
    <row r="5" spans="1:4" ht="12.75" outlineLevel="1">
      <c r="A5" s="89"/>
      <c r="B5" s="90"/>
      <c r="C5" s="91" t="s">
        <v>616</v>
      </c>
      <c r="D5" s="91">
        <f>SUBTOTAL(9,D4:D4)</f>
        <v>64</v>
      </c>
    </row>
    <row r="6" spans="1:4" ht="12.75" outlineLevel="2">
      <c r="A6" s="84">
        <v>6</v>
      </c>
      <c r="B6" s="85" t="s">
        <v>1363</v>
      </c>
      <c r="C6" s="85" t="s">
        <v>116</v>
      </c>
      <c r="D6" s="59">
        <v>8</v>
      </c>
    </row>
    <row r="7" spans="1:4" ht="12.75" outlineLevel="2">
      <c r="A7" s="84">
        <v>6</v>
      </c>
      <c r="B7" s="85" t="s">
        <v>635</v>
      </c>
      <c r="C7" s="85" t="s">
        <v>116</v>
      </c>
      <c r="D7" s="59">
        <v>63</v>
      </c>
    </row>
    <row r="8" spans="1:4" ht="12.75" outlineLevel="2">
      <c r="A8" s="84">
        <v>6</v>
      </c>
      <c r="B8" s="85" t="s">
        <v>1544</v>
      </c>
      <c r="C8" s="85" t="s">
        <v>116</v>
      </c>
      <c r="D8" s="59">
        <v>4</v>
      </c>
    </row>
    <row r="9" spans="1:4" ht="12.75" outlineLevel="2">
      <c r="A9" s="84">
        <v>6</v>
      </c>
      <c r="B9" s="85" t="s">
        <v>1545</v>
      </c>
      <c r="C9" s="85" t="s">
        <v>116</v>
      </c>
      <c r="D9" s="59">
        <v>4</v>
      </c>
    </row>
    <row r="10" spans="1:4" ht="12.75" outlineLevel="1">
      <c r="A10" s="89"/>
      <c r="B10" s="90"/>
      <c r="C10" s="91" t="s">
        <v>468</v>
      </c>
      <c r="D10" s="91">
        <f>SUBTOTAL(9,D6:D9)</f>
        <v>79</v>
      </c>
    </row>
    <row r="11" spans="1:4" ht="12.75">
      <c r="A11" s="82">
        <v>6</v>
      </c>
      <c r="B11" s="58" t="s">
        <v>1439</v>
      </c>
      <c r="C11" s="127" t="s">
        <v>137</v>
      </c>
      <c r="D11" s="59">
        <v>24</v>
      </c>
    </row>
    <row r="12" spans="1:4" ht="12.75" outlineLevel="2">
      <c r="A12" s="270">
        <v>6</v>
      </c>
      <c r="B12" s="58" t="s">
        <v>1364</v>
      </c>
      <c r="C12" s="58" t="s">
        <v>137</v>
      </c>
      <c r="D12" s="59">
        <v>8</v>
      </c>
    </row>
    <row r="13" spans="1:4" ht="12.75" outlineLevel="2">
      <c r="A13" s="270">
        <v>6</v>
      </c>
      <c r="B13" s="58" t="s">
        <v>55</v>
      </c>
      <c r="C13" s="58" t="s">
        <v>137</v>
      </c>
      <c r="D13" s="59">
        <v>201</v>
      </c>
    </row>
    <row r="14" spans="1:4" ht="12.75" outlineLevel="1">
      <c r="A14" s="86"/>
      <c r="B14" s="87"/>
      <c r="C14" s="88" t="s">
        <v>126</v>
      </c>
      <c r="D14" s="88">
        <f>SUBTOTAL(9,D11:D13)</f>
        <v>233</v>
      </c>
    </row>
    <row r="15" spans="1:4" ht="12.75" outlineLevel="2">
      <c r="A15" s="84">
        <v>6</v>
      </c>
      <c r="B15" s="85" t="s">
        <v>1365</v>
      </c>
      <c r="C15" s="85" t="s">
        <v>237</v>
      </c>
      <c r="D15" s="59">
        <v>8</v>
      </c>
    </row>
    <row r="16" spans="1:4" ht="12.75" outlineLevel="1">
      <c r="A16" s="89"/>
      <c r="B16" s="90"/>
      <c r="C16" s="91" t="s">
        <v>238</v>
      </c>
      <c r="D16" s="91">
        <f>SUBTOTAL(9,D15:D15)</f>
        <v>8</v>
      </c>
    </row>
    <row r="17" spans="1:4" ht="12.75" outlineLevel="2">
      <c r="A17" s="82">
        <v>6</v>
      </c>
      <c r="B17" s="58" t="s">
        <v>98</v>
      </c>
      <c r="C17" s="127" t="s">
        <v>21</v>
      </c>
      <c r="D17" s="128">
        <v>8</v>
      </c>
    </row>
    <row r="18" spans="1:4" ht="12.75" outlineLevel="2">
      <c r="A18" s="271">
        <v>6</v>
      </c>
      <c r="B18" s="58" t="s">
        <v>99</v>
      </c>
      <c r="C18" s="127" t="s">
        <v>21</v>
      </c>
      <c r="D18" s="128">
        <v>8</v>
      </c>
    </row>
    <row r="19" spans="1:4" ht="12.75" outlineLevel="1">
      <c r="A19" s="89"/>
      <c r="B19" s="90"/>
      <c r="C19" s="91" t="s">
        <v>22</v>
      </c>
      <c r="D19" s="91">
        <f>SUBTOTAL(9,D17:D18)</f>
        <v>16</v>
      </c>
    </row>
    <row r="20" spans="1:4" ht="12.75" outlineLevel="2">
      <c r="A20" s="82">
        <v>14</v>
      </c>
      <c r="B20" s="58" t="s">
        <v>1366</v>
      </c>
      <c r="C20" s="127" t="s">
        <v>546</v>
      </c>
      <c r="D20" s="128">
        <v>57</v>
      </c>
    </row>
    <row r="21" spans="1:4" ht="12.75" outlineLevel="2">
      <c r="A21" s="84">
        <v>14</v>
      </c>
      <c r="B21" s="58" t="s">
        <v>1367</v>
      </c>
      <c r="C21" s="127" t="s">
        <v>546</v>
      </c>
      <c r="D21" s="128">
        <v>32</v>
      </c>
    </row>
    <row r="22" spans="1:4" ht="12.75" outlineLevel="2">
      <c r="A22" s="84">
        <v>14</v>
      </c>
      <c r="B22" s="58" t="s">
        <v>1368</v>
      </c>
      <c r="C22" s="127" t="s">
        <v>546</v>
      </c>
      <c r="D22" s="128">
        <v>32</v>
      </c>
    </row>
    <row r="23" spans="1:4" ht="12.75" outlineLevel="2">
      <c r="A23" s="84">
        <v>14</v>
      </c>
      <c r="B23" s="58" t="s">
        <v>1369</v>
      </c>
      <c r="C23" s="127" t="s">
        <v>546</v>
      </c>
      <c r="D23" s="128">
        <v>32</v>
      </c>
    </row>
    <row r="24" spans="1:4" ht="12.75" outlineLevel="1">
      <c r="A24" s="86"/>
      <c r="B24" s="90"/>
      <c r="C24" s="91" t="s">
        <v>572</v>
      </c>
      <c r="D24" s="91">
        <f>SUBTOTAL(9,D20:D23)</f>
        <v>153</v>
      </c>
    </row>
    <row r="25" spans="1:4" ht="12.75">
      <c r="A25" s="89"/>
      <c r="B25" s="87"/>
      <c r="C25" s="88" t="s">
        <v>51</v>
      </c>
      <c r="D25" s="91">
        <f>SUM(D3,D5,D10,D14,D16,D19,D24)</f>
        <v>633</v>
      </c>
    </row>
  </sheetData>
  <sheetProtection/>
  <printOptions horizontalCentered="1"/>
  <pageMargins left="0.16" right="0.15" top="1.23" bottom="1" header="0.5" footer="0.5"/>
  <pageSetup horizontalDpi="600" verticalDpi="600" orientation="landscape" r:id="rId1"/>
  <headerFooter alignWithMargins="0">
    <oddHeader>&amp;C&amp;"Arial,Bold"&amp;18 11.  Intermediate Care Beds for Individuals with an Intellectual Disability</oddHeader>
  </headerFooter>
</worksheet>
</file>

<file path=xl/worksheets/sheet15.xml><?xml version="1.0" encoding="utf-8"?>
<worksheet xmlns="http://schemas.openxmlformats.org/spreadsheetml/2006/main" xmlns:r="http://schemas.openxmlformats.org/officeDocument/2006/relationships">
  <sheetPr>
    <tabColor indexed="49"/>
  </sheetPr>
  <dimension ref="A1:L610"/>
  <sheetViews>
    <sheetView zoomScale="90" zoomScaleNormal="90" zoomScalePageLayoutView="0" workbookViewId="0" topLeftCell="A1">
      <pane xSplit="1" ySplit="1" topLeftCell="B2" activePane="bottomRight" state="frozen"/>
      <selection pane="topLeft" activeCell="B43" sqref="B43"/>
      <selection pane="topRight" activeCell="B43" sqref="B43"/>
      <selection pane="bottomLeft" activeCell="B43" sqref="B43"/>
      <selection pane="bottomRight" activeCell="I17" sqref="I17"/>
    </sheetView>
  </sheetViews>
  <sheetFormatPr defaultColWidth="9.140625" defaultRowHeight="12.75" outlineLevelRow="2"/>
  <cols>
    <col min="1" max="1" width="0" style="16" hidden="1" customWidth="1"/>
    <col min="2" max="2" width="49.421875" style="118" customWidth="1"/>
    <col min="3" max="3" width="18.00390625" style="118" bestFit="1" customWidth="1"/>
    <col min="4" max="4" width="8.421875" style="118" bestFit="1" customWidth="1"/>
    <col min="5" max="5" width="9.28125" style="118" bestFit="1" customWidth="1"/>
    <col min="6" max="6" width="4.140625" style="118" bestFit="1" customWidth="1"/>
    <col min="7" max="7" width="5.140625" style="118" bestFit="1" customWidth="1"/>
    <col min="8" max="8" width="8.57421875" style="118" bestFit="1" customWidth="1"/>
    <col min="9" max="9" width="6.7109375" style="118" bestFit="1" customWidth="1"/>
    <col min="10" max="10" width="9.140625" style="325" customWidth="1"/>
    <col min="11" max="11" width="11.140625" style="399" customWidth="1"/>
    <col min="12" max="16384" width="9.140625" style="116" customWidth="1"/>
  </cols>
  <sheetData>
    <row r="1" spans="1:11" s="115" customFormat="1" ht="30">
      <c r="A1" s="8" t="s">
        <v>623</v>
      </c>
      <c r="B1" s="8" t="s">
        <v>792</v>
      </c>
      <c r="C1" s="8" t="s">
        <v>793</v>
      </c>
      <c r="D1" s="8" t="s">
        <v>310</v>
      </c>
      <c r="E1" s="8" t="s">
        <v>1499</v>
      </c>
      <c r="F1" s="8" t="s">
        <v>312</v>
      </c>
      <c r="G1" s="8" t="s">
        <v>313</v>
      </c>
      <c r="H1" s="8" t="s">
        <v>622</v>
      </c>
      <c r="I1" s="188" t="s">
        <v>314</v>
      </c>
      <c r="J1" s="324" t="s">
        <v>1500</v>
      </c>
      <c r="K1" s="405" t="s">
        <v>1278</v>
      </c>
    </row>
    <row r="2" spans="1:11" ht="38.25" outlineLevel="2">
      <c r="A2" s="7">
        <v>14</v>
      </c>
      <c r="B2" s="65" t="s">
        <v>1460</v>
      </c>
      <c r="C2" s="65" t="s">
        <v>549</v>
      </c>
      <c r="D2" s="68">
        <v>104</v>
      </c>
      <c r="E2" s="68"/>
      <c r="F2" s="68"/>
      <c r="G2" s="68"/>
      <c r="H2" s="68">
        <f aca="true" t="shared" si="0" ref="H2:H16">SUM(D2:G2)</f>
        <v>104</v>
      </c>
      <c r="I2" s="176">
        <v>0</v>
      </c>
      <c r="K2" s="398" t="s">
        <v>1641</v>
      </c>
    </row>
    <row r="3" spans="1:10" ht="12.75" outlineLevel="1">
      <c r="A3" s="15"/>
      <c r="B3" s="67"/>
      <c r="C3" s="77" t="s">
        <v>358</v>
      </c>
      <c r="D3" s="71">
        <f>SUBTOTAL(9,D2:D2)</f>
        <v>104</v>
      </c>
      <c r="E3" s="71">
        <f>SUBTOTAL(9,E2:E2)</f>
        <v>0</v>
      </c>
      <c r="F3" s="71">
        <f>SUBTOTAL(9,F2:F2)</f>
        <v>0</v>
      </c>
      <c r="G3" s="71">
        <f>SUBTOTAL(9,G2:G2)</f>
        <v>0</v>
      </c>
      <c r="H3" s="71">
        <f t="shared" si="0"/>
        <v>104</v>
      </c>
      <c r="I3" s="290">
        <f>SUBTOTAL(9,I2:I2)</f>
        <v>0</v>
      </c>
      <c r="J3" s="290">
        <f>SUBTOTAL(9,J2:J2)</f>
        <v>0</v>
      </c>
    </row>
    <row r="4" spans="1:11" ht="38.25" outlineLevel="2">
      <c r="A4" s="7">
        <v>4</v>
      </c>
      <c r="B4" s="65" t="s">
        <v>1005</v>
      </c>
      <c r="C4" s="65" t="s">
        <v>102</v>
      </c>
      <c r="D4" s="68">
        <v>110</v>
      </c>
      <c r="E4" s="68"/>
      <c r="F4" s="68"/>
      <c r="G4" s="68"/>
      <c r="H4" s="68">
        <f t="shared" si="0"/>
        <v>110</v>
      </c>
      <c r="I4" s="176">
        <v>0</v>
      </c>
      <c r="K4" s="398" t="s">
        <v>1642</v>
      </c>
    </row>
    <row r="5" spans="1:11" ht="25.5" outlineLevel="2">
      <c r="A5" s="7">
        <v>4</v>
      </c>
      <c r="B5" s="65" t="s">
        <v>506</v>
      </c>
      <c r="C5" s="65" t="s">
        <v>102</v>
      </c>
      <c r="D5" s="68"/>
      <c r="E5" s="68"/>
      <c r="F5" s="68"/>
      <c r="G5" s="68"/>
      <c r="H5" s="68">
        <f t="shared" si="0"/>
        <v>0</v>
      </c>
      <c r="I5" s="176">
        <v>36</v>
      </c>
      <c r="K5" s="367" t="s">
        <v>1914</v>
      </c>
    </row>
    <row r="6" spans="1:11" ht="12.75" outlineLevel="2">
      <c r="A6" s="7">
        <v>4</v>
      </c>
      <c r="B6" s="65" t="s">
        <v>263</v>
      </c>
      <c r="C6" s="65" t="s">
        <v>102</v>
      </c>
      <c r="D6" s="68"/>
      <c r="E6" s="68"/>
      <c r="F6" s="68"/>
      <c r="G6" s="68"/>
      <c r="H6" s="68">
        <f t="shared" si="0"/>
        <v>0</v>
      </c>
      <c r="I6" s="176">
        <v>40</v>
      </c>
      <c r="K6" s="400" t="s">
        <v>1915</v>
      </c>
    </row>
    <row r="7" spans="1:10" ht="12.75" outlineLevel="1">
      <c r="A7" s="15"/>
      <c r="B7" s="66"/>
      <c r="C7" s="67" t="s">
        <v>359</v>
      </c>
      <c r="D7" s="71">
        <f>SUBTOTAL(9,D4:D6)</f>
        <v>110</v>
      </c>
      <c r="E7" s="70">
        <f>SUBTOTAL(9,E4:E6)</f>
        <v>0</v>
      </c>
      <c r="F7" s="70">
        <f>SUBTOTAL(9,F4:F6)</f>
        <v>0</v>
      </c>
      <c r="G7" s="70">
        <f>SUBTOTAL(9,G4:G6)</f>
        <v>0</v>
      </c>
      <c r="H7" s="71">
        <f t="shared" si="0"/>
        <v>110</v>
      </c>
      <c r="I7" s="291">
        <f>SUBTOTAL(9,I4:I6)</f>
        <v>76</v>
      </c>
      <c r="J7" s="290">
        <f>SUBTOTAL(9,J5:J6)</f>
        <v>0</v>
      </c>
    </row>
    <row r="8" spans="1:11" s="359" customFormat="1" ht="13.5" customHeight="1" outlineLevel="1">
      <c r="A8" s="353"/>
      <c r="B8" s="354" t="s">
        <v>2094</v>
      </c>
      <c r="C8" s="354" t="s">
        <v>750</v>
      </c>
      <c r="D8" s="355"/>
      <c r="E8" s="356"/>
      <c r="F8" s="356"/>
      <c r="G8" s="356"/>
      <c r="H8" s="355"/>
      <c r="I8" s="357">
        <v>12</v>
      </c>
      <c r="J8" s="358"/>
      <c r="K8" s="401" t="s">
        <v>1107</v>
      </c>
    </row>
    <row r="9" spans="1:11" ht="37.5" customHeight="1" outlineLevel="2">
      <c r="A9" s="7">
        <v>15</v>
      </c>
      <c r="B9" s="65" t="s">
        <v>1643</v>
      </c>
      <c r="C9" s="65" t="s">
        <v>750</v>
      </c>
      <c r="D9" s="68">
        <v>94</v>
      </c>
      <c r="E9" s="68"/>
      <c r="F9" s="68"/>
      <c r="G9" s="68"/>
      <c r="H9" s="68">
        <f t="shared" si="0"/>
        <v>94</v>
      </c>
      <c r="I9" s="176"/>
      <c r="K9" s="398" t="s">
        <v>1644</v>
      </c>
    </row>
    <row r="10" spans="1:11" s="79" customFormat="1" ht="12.75" outlineLevel="1">
      <c r="A10" s="15"/>
      <c r="B10" s="67"/>
      <c r="C10" s="67" t="s">
        <v>751</v>
      </c>
      <c r="D10" s="71">
        <f>SUBTOTAL(9,D9:D9)</f>
        <v>94</v>
      </c>
      <c r="E10" s="71">
        <f>SUBTOTAL(9,E9:E9)</f>
        <v>0</v>
      </c>
      <c r="F10" s="71">
        <f>SUBTOTAL(9,F9:F9)</f>
        <v>0</v>
      </c>
      <c r="G10" s="71">
        <f>SUBTOTAL(9,G9:G9)</f>
        <v>0</v>
      </c>
      <c r="H10" s="71">
        <f t="shared" si="0"/>
        <v>94</v>
      </c>
      <c r="I10" s="290">
        <f>SUBTOTAL(9,I9:I9)</f>
        <v>0</v>
      </c>
      <c r="J10" s="290">
        <f>SUBTOTAL(9,J9:J9)</f>
        <v>0</v>
      </c>
      <c r="K10" s="14"/>
    </row>
    <row r="11" spans="1:11" ht="12.75" outlineLevel="2">
      <c r="A11" s="7">
        <v>2</v>
      </c>
      <c r="B11" s="65" t="s">
        <v>97</v>
      </c>
      <c r="C11" s="65" t="s">
        <v>752</v>
      </c>
      <c r="D11" s="68">
        <v>70</v>
      </c>
      <c r="E11" s="68"/>
      <c r="F11" s="68"/>
      <c r="G11" s="68"/>
      <c r="H11" s="68">
        <f t="shared" si="0"/>
        <v>70</v>
      </c>
      <c r="I11" s="176">
        <v>0</v>
      </c>
      <c r="K11" s="398" t="s">
        <v>1645</v>
      </c>
    </row>
    <row r="12" spans="1:11" s="79" customFormat="1" ht="12.75" outlineLevel="1">
      <c r="A12" s="15"/>
      <c r="B12" s="67"/>
      <c r="C12" s="67" t="s">
        <v>753</v>
      </c>
      <c r="D12" s="71">
        <f>SUBTOTAL(9,D11:D11)</f>
        <v>70</v>
      </c>
      <c r="E12" s="71">
        <f>SUBTOTAL(9,E11:E11)</f>
        <v>0</v>
      </c>
      <c r="F12" s="71">
        <f>SUBTOTAL(9,F11:F11)</f>
        <v>0</v>
      </c>
      <c r="G12" s="71">
        <f>SUBTOTAL(9,G11:G11)</f>
        <v>0</v>
      </c>
      <c r="H12" s="71">
        <f t="shared" si="0"/>
        <v>70</v>
      </c>
      <c r="I12" s="290">
        <f>SUBTOTAL(9,I11:I11)</f>
        <v>0</v>
      </c>
      <c r="J12" s="290">
        <f>SUBTOTAL(9,J10:J11)</f>
        <v>0</v>
      </c>
      <c r="K12" s="14"/>
    </row>
    <row r="13" spans="1:11" ht="51" outlineLevel="2">
      <c r="A13" s="7">
        <v>4</v>
      </c>
      <c r="B13" s="65" t="s">
        <v>2051</v>
      </c>
      <c r="C13" s="65" t="s">
        <v>107</v>
      </c>
      <c r="D13" s="68">
        <v>94</v>
      </c>
      <c r="E13" s="68"/>
      <c r="F13" s="68"/>
      <c r="G13" s="68"/>
      <c r="H13" s="68">
        <f t="shared" si="0"/>
        <v>94</v>
      </c>
      <c r="I13" s="176">
        <v>0</v>
      </c>
      <c r="K13" s="398" t="s">
        <v>1646</v>
      </c>
    </row>
    <row r="14" spans="1:11" ht="38.25" outlineLevel="2">
      <c r="A14" s="7">
        <v>4</v>
      </c>
      <c r="B14" s="65" t="s">
        <v>2025</v>
      </c>
      <c r="C14" s="65" t="s">
        <v>107</v>
      </c>
      <c r="D14" s="68">
        <v>68</v>
      </c>
      <c r="E14" s="68"/>
      <c r="F14" s="68"/>
      <c r="G14" s="68"/>
      <c r="H14" s="68">
        <f t="shared" si="0"/>
        <v>68</v>
      </c>
      <c r="I14" s="176"/>
      <c r="K14" s="398" t="s">
        <v>1647</v>
      </c>
    </row>
    <row r="15" spans="1:11" ht="25.5" outlineLevel="2">
      <c r="A15" s="7">
        <v>4</v>
      </c>
      <c r="B15" s="65" t="s">
        <v>2365</v>
      </c>
      <c r="C15" s="65" t="s">
        <v>107</v>
      </c>
      <c r="D15" s="68">
        <v>60</v>
      </c>
      <c r="E15" s="68"/>
      <c r="F15" s="68"/>
      <c r="G15" s="68"/>
      <c r="H15" s="68">
        <f t="shared" si="0"/>
        <v>60</v>
      </c>
      <c r="I15" s="176">
        <v>0</v>
      </c>
      <c r="K15" s="402" t="s">
        <v>1648</v>
      </c>
    </row>
    <row r="16" spans="1:11" ht="63.75" outlineLevel="2">
      <c r="A16" s="7">
        <v>4</v>
      </c>
      <c r="B16" s="65" t="s">
        <v>2202</v>
      </c>
      <c r="C16" s="65" t="s">
        <v>107</v>
      </c>
      <c r="D16" s="390" t="s">
        <v>2200</v>
      </c>
      <c r="E16" s="68"/>
      <c r="F16" s="68"/>
      <c r="G16" s="68"/>
      <c r="H16" s="68">
        <f t="shared" si="0"/>
        <v>0</v>
      </c>
      <c r="I16" s="391" t="s">
        <v>2197</v>
      </c>
      <c r="K16" s="398" t="s">
        <v>1649</v>
      </c>
    </row>
    <row r="17" spans="1:11" ht="12.75" outlineLevel="2">
      <c r="A17" s="7">
        <v>4</v>
      </c>
      <c r="B17" s="65" t="s">
        <v>2409</v>
      </c>
      <c r="C17" s="65" t="s">
        <v>107</v>
      </c>
      <c r="D17" s="68">
        <v>16</v>
      </c>
      <c r="E17" s="68"/>
      <c r="F17" s="68"/>
      <c r="G17" s="68"/>
      <c r="H17" s="68">
        <v>16</v>
      </c>
      <c r="I17" s="176">
        <v>0</v>
      </c>
      <c r="K17" s="398" t="s">
        <v>1650</v>
      </c>
    </row>
    <row r="18" spans="1:11" s="79" customFormat="1" ht="12.75" outlineLevel="1">
      <c r="A18" s="15"/>
      <c r="B18" s="67"/>
      <c r="C18" s="67" t="s">
        <v>275</v>
      </c>
      <c r="D18" s="71">
        <f>SUBTOTAL(9,D13:D17)</f>
        <v>238</v>
      </c>
      <c r="E18" s="71">
        <f>SUBTOTAL(9,E13:E17)</f>
        <v>0</v>
      </c>
      <c r="F18" s="71">
        <f>SUBTOTAL(9,F13:F17)</f>
        <v>0</v>
      </c>
      <c r="G18" s="71">
        <f>SUBTOTAL(9,G13:G17)</f>
        <v>0</v>
      </c>
      <c r="H18" s="71">
        <f>SUM(D18:G18)</f>
        <v>238</v>
      </c>
      <c r="I18" s="290">
        <f>SUBTOTAL(9,I13:I17)</f>
        <v>0</v>
      </c>
      <c r="J18" s="290">
        <f>SUBTOTAL(9,J16:J17)</f>
        <v>0</v>
      </c>
      <c r="K18" s="14"/>
    </row>
    <row r="19" spans="1:11" s="331" customFormat="1" ht="30" outlineLevel="2">
      <c r="A19" s="242"/>
      <c r="B19" s="335" t="s">
        <v>1917</v>
      </c>
      <c r="C19" s="166" t="s">
        <v>276</v>
      </c>
      <c r="D19" s="328"/>
      <c r="E19" s="328"/>
      <c r="F19" s="328"/>
      <c r="G19" s="328"/>
      <c r="H19" s="328"/>
      <c r="I19" s="327">
        <v>36</v>
      </c>
      <c r="J19" s="329"/>
      <c r="K19" s="403" t="s">
        <v>1916</v>
      </c>
    </row>
    <row r="20" spans="1:11" s="331" customFormat="1" ht="25.5" outlineLevel="2">
      <c r="A20" s="242">
        <v>9</v>
      </c>
      <c r="B20" s="166" t="s">
        <v>507</v>
      </c>
      <c r="C20" s="166" t="s">
        <v>276</v>
      </c>
      <c r="D20" s="328">
        <v>99</v>
      </c>
      <c r="E20" s="328"/>
      <c r="F20" s="328"/>
      <c r="G20" s="328"/>
      <c r="H20" s="328">
        <f aca="true" t="shared" si="1" ref="H20:H26">SUM(D20:G20)</f>
        <v>99</v>
      </c>
      <c r="I20" s="327">
        <v>0</v>
      </c>
      <c r="J20" s="329"/>
      <c r="K20" s="404">
        <v>100427</v>
      </c>
    </row>
    <row r="21" spans="1:11" s="79" customFormat="1" ht="12.75" outlineLevel="1">
      <c r="A21" s="15"/>
      <c r="B21" s="67"/>
      <c r="C21" s="67" t="s">
        <v>246</v>
      </c>
      <c r="D21" s="71">
        <f>SUBTOTAL(9,D20:D20)</f>
        <v>99</v>
      </c>
      <c r="E21" s="71">
        <f>SUBTOTAL(9,E20:E20)</f>
        <v>0</v>
      </c>
      <c r="F21" s="71">
        <f>SUBTOTAL(9,F20:F20)</f>
        <v>0</v>
      </c>
      <c r="G21" s="71">
        <f>SUBTOTAL(9,G20:G20)</f>
        <v>0</v>
      </c>
      <c r="H21" s="71">
        <f t="shared" si="1"/>
        <v>99</v>
      </c>
      <c r="I21" s="290">
        <f>SUBTOTAL(9,I20:I20)</f>
        <v>0</v>
      </c>
      <c r="J21" s="290">
        <f>SUBTOTAL(9,J20:J20)</f>
        <v>0</v>
      </c>
      <c r="K21" s="14"/>
    </row>
    <row r="22" spans="1:11" ht="25.5" outlineLevel="2">
      <c r="A22" s="7">
        <v>13</v>
      </c>
      <c r="B22" s="65" t="s">
        <v>995</v>
      </c>
      <c r="C22" s="65" t="s">
        <v>537</v>
      </c>
      <c r="D22" s="69"/>
      <c r="E22" s="68"/>
      <c r="F22" s="68"/>
      <c r="G22" s="68"/>
      <c r="H22" s="68">
        <f t="shared" si="1"/>
        <v>0</v>
      </c>
      <c r="I22" s="176">
        <v>64</v>
      </c>
      <c r="K22" s="400" t="s">
        <v>1918</v>
      </c>
    </row>
    <row r="23" spans="1:11" ht="25.5" outlineLevel="2">
      <c r="A23" s="7">
        <v>13</v>
      </c>
      <c r="B23" s="65" t="s">
        <v>973</v>
      </c>
      <c r="C23" s="65" t="s">
        <v>537</v>
      </c>
      <c r="D23" s="68">
        <v>115</v>
      </c>
      <c r="E23" s="68"/>
      <c r="F23" s="68"/>
      <c r="G23" s="68"/>
      <c r="H23" s="68">
        <f t="shared" si="1"/>
        <v>115</v>
      </c>
      <c r="I23" s="176">
        <v>0</v>
      </c>
      <c r="K23" s="398" t="s">
        <v>1652</v>
      </c>
    </row>
    <row r="24" spans="1:11" ht="25.5" outlineLevel="2">
      <c r="A24" s="7">
        <v>13</v>
      </c>
      <c r="B24" s="65" t="s">
        <v>2026</v>
      </c>
      <c r="C24" s="65" t="s">
        <v>537</v>
      </c>
      <c r="D24" s="68">
        <v>95</v>
      </c>
      <c r="E24" s="68"/>
      <c r="F24" s="68"/>
      <c r="G24" s="68"/>
      <c r="H24" s="68">
        <f t="shared" si="1"/>
        <v>95</v>
      </c>
      <c r="I24" s="176">
        <v>0</v>
      </c>
      <c r="K24" s="398" t="s">
        <v>1653</v>
      </c>
    </row>
    <row r="25" spans="1:11" ht="12.75" outlineLevel="2">
      <c r="A25" s="7">
        <v>13</v>
      </c>
      <c r="B25" s="65" t="s">
        <v>538</v>
      </c>
      <c r="C25" s="65" t="s">
        <v>537</v>
      </c>
      <c r="D25" s="68">
        <v>30</v>
      </c>
      <c r="E25" s="68"/>
      <c r="F25" s="68"/>
      <c r="G25" s="68"/>
      <c r="H25" s="68">
        <f t="shared" si="1"/>
        <v>30</v>
      </c>
      <c r="I25" s="176">
        <v>0</v>
      </c>
      <c r="K25" s="398" t="s">
        <v>1654</v>
      </c>
    </row>
    <row r="26" spans="1:11" s="79" customFormat="1" ht="12.75" outlineLevel="1">
      <c r="A26" s="15"/>
      <c r="B26" s="67"/>
      <c r="C26" s="67" t="s">
        <v>227</v>
      </c>
      <c r="D26" s="71">
        <f>SUBTOTAL(9,D22:D25)</f>
        <v>240</v>
      </c>
      <c r="E26" s="71">
        <f>SUBTOTAL(9,E23:E25)</f>
        <v>0</v>
      </c>
      <c r="F26" s="71">
        <f>SUBTOTAL(9,F23:F25)</f>
        <v>0</v>
      </c>
      <c r="G26" s="71">
        <f>SUBTOTAL(9,G23:G25)</f>
        <v>0</v>
      </c>
      <c r="H26" s="71">
        <f t="shared" si="1"/>
        <v>240</v>
      </c>
      <c r="I26" s="290">
        <f>SUBTOTAL(9,I23:I25)</f>
        <v>0</v>
      </c>
      <c r="J26" s="290">
        <f>SUBTOTAL(9,J24:J25)</f>
        <v>0</v>
      </c>
      <c r="K26" s="14"/>
    </row>
    <row r="27" spans="1:11" s="331" customFormat="1" ht="25.5">
      <c r="A27" s="204"/>
      <c r="B27" s="334" t="s">
        <v>1990</v>
      </c>
      <c r="C27" s="334" t="s">
        <v>685</v>
      </c>
      <c r="D27" s="333">
        <v>143</v>
      </c>
      <c r="E27" s="330"/>
      <c r="F27" s="330"/>
      <c r="G27" s="330"/>
      <c r="H27" s="330"/>
      <c r="I27" s="330"/>
      <c r="J27" s="343"/>
      <c r="K27" s="401">
        <v>101289</v>
      </c>
    </row>
    <row r="28" spans="1:11" ht="51" outlineLevel="2">
      <c r="A28" s="7">
        <v>7</v>
      </c>
      <c r="B28" s="65" t="s">
        <v>1375</v>
      </c>
      <c r="C28" s="65" t="s">
        <v>685</v>
      </c>
      <c r="D28" s="68">
        <v>151</v>
      </c>
      <c r="E28" s="68"/>
      <c r="F28" s="68"/>
      <c r="G28" s="68"/>
      <c r="H28" s="68">
        <f>SUM(D28:G28)</f>
        <v>151</v>
      </c>
      <c r="I28" s="176">
        <v>0</v>
      </c>
      <c r="K28" s="398" t="s">
        <v>1655</v>
      </c>
    </row>
    <row r="29" spans="1:11" ht="12.75" outlineLevel="2">
      <c r="A29" s="7">
        <v>7</v>
      </c>
      <c r="B29" s="65" t="s">
        <v>60</v>
      </c>
      <c r="C29" s="65" t="s">
        <v>685</v>
      </c>
      <c r="D29" s="68"/>
      <c r="E29" s="68"/>
      <c r="F29" s="68"/>
      <c r="G29" s="68"/>
      <c r="H29" s="68">
        <f>SUM(D29:G29)</f>
        <v>0</v>
      </c>
      <c r="I29" s="176">
        <v>80</v>
      </c>
      <c r="K29" s="400">
        <v>100945</v>
      </c>
    </row>
    <row r="30" spans="1:11" s="331" customFormat="1" ht="12.75" outlineLevel="2">
      <c r="A30" s="242"/>
      <c r="B30" s="166" t="s">
        <v>1579</v>
      </c>
      <c r="C30" s="166" t="s">
        <v>685</v>
      </c>
      <c r="D30" s="328"/>
      <c r="E30" s="328"/>
      <c r="F30" s="328"/>
      <c r="G30" s="328"/>
      <c r="H30" s="328"/>
      <c r="I30" s="327">
        <v>84</v>
      </c>
      <c r="J30" s="329"/>
      <c r="K30" s="401">
        <v>101318</v>
      </c>
    </row>
    <row r="31" spans="1:11" ht="12.75" outlineLevel="2">
      <c r="A31" s="7">
        <v>7</v>
      </c>
      <c r="B31" s="65" t="s">
        <v>61</v>
      </c>
      <c r="C31" s="65" t="s">
        <v>685</v>
      </c>
      <c r="D31" s="68">
        <v>150</v>
      </c>
      <c r="E31" s="68"/>
      <c r="F31" s="68"/>
      <c r="G31" s="68"/>
      <c r="H31" s="68">
        <f aca="true" t="shared" si="2" ref="H31:H48">SUM(D31:G31)</f>
        <v>150</v>
      </c>
      <c r="I31" s="176">
        <v>0</v>
      </c>
      <c r="K31" s="398" t="s">
        <v>1656</v>
      </c>
    </row>
    <row r="32" spans="1:11" ht="76.5" outlineLevel="2">
      <c r="A32" s="7">
        <v>7</v>
      </c>
      <c r="B32" s="65" t="s">
        <v>2402</v>
      </c>
      <c r="C32" s="65" t="s">
        <v>685</v>
      </c>
      <c r="D32" s="390">
        <v>16</v>
      </c>
      <c r="E32" s="68"/>
      <c r="F32" s="68"/>
      <c r="G32" s="68"/>
      <c r="H32" s="390">
        <v>16</v>
      </c>
      <c r="I32" s="176">
        <v>0</v>
      </c>
      <c r="K32" s="398" t="s">
        <v>1657</v>
      </c>
    </row>
    <row r="33" spans="1:11" ht="12.75" outlineLevel="2">
      <c r="A33" s="7"/>
      <c r="B33" s="65" t="s">
        <v>2080</v>
      </c>
      <c r="C33" s="65" t="s">
        <v>685</v>
      </c>
      <c r="D33" s="68">
        <v>50</v>
      </c>
      <c r="E33" s="68"/>
      <c r="F33" s="68"/>
      <c r="G33" s="68"/>
      <c r="H33" s="68">
        <f>SUM(D33:G33)</f>
        <v>50</v>
      </c>
      <c r="I33" s="176"/>
      <c r="K33" s="398" t="s">
        <v>1107</v>
      </c>
    </row>
    <row r="34" spans="1:11" s="79" customFormat="1" ht="12.75" outlineLevel="1">
      <c r="A34" s="15"/>
      <c r="B34" s="67"/>
      <c r="C34" s="67" t="s">
        <v>228</v>
      </c>
      <c r="D34" s="71">
        <f>SUBTOTAL(9,D27:D33)</f>
        <v>510</v>
      </c>
      <c r="E34" s="71">
        <f>SUBTOTAL(9,E29:E33)</f>
        <v>0</v>
      </c>
      <c r="F34" s="71">
        <f>SUBTOTAL(9,F29:F33)</f>
        <v>0</v>
      </c>
      <c r="G34" s="71">
        <f>SUBTOTAL(9,G29:G33)</f>
        <v>0</v>
      </c>
      <c r="H34" s="71">
        <f t="shared" si="2"/>
        <v>510</v>
      </c>
      <c r="I34" s="290">
        <f>SUBTOTAL(9,I29:I33)</f>
        <v>164</v>
      </c>
      <c r="J34" s="290">
        <f>SUBTOTAL(9,J31:J33)</f>
        <v>0</v>
      </c>
      <c r="K34" s="14"/>
    </row>
    <row r="35" spans="1:11" ht="19.5" customHeight="1" outlineLevel="2">
      <c r="A35" s="7">
        <v>15</v>
      </c>
      <c r="B35" s="65" t="s">
        <v>2373</v>
      </c>
      <c r="C35" s="65" t="s">
        <v>665</v>
      </c>
      <c r="D35" s="68">
        <v>67</v>
      </c>
      <c r="E35" s="68">
        <v>32</v>
      </c>
      <c r="F35" s="68"/>
      <c r="G35" s="68"/>
      <c r="H35" s="68">
        <f t="shared" si="2"/>
        <v>99</v>
      </c>
      <c r="I35" s="176">
        <v>10</v>
      </c>
      <c r="K35" s="398" t="s">
        <v>1919</v>
      </c>
    </row>
    <row r="36" spans="1:11" s="79" customFormat="1" ht="12.75" outlineLevel="1">
      <c r="A36" s="15"/>
      <c r="B36" s="67"/>
      <c r="C36" s="67" t="s">
        <v>229</v>
      </c>
      <c r="D36" s="71">
        <f>SUBTOTAL(9,D35:D35)</f>
        <v>67</v>
      </c>
      <c r="E36" s="71">
        <f>SUBTOTAL(9,E35:E35)</f>
        <v>32</v>
      </c>
      <c r="F36" s="71">
        <f>SUBTOTAL(9,F35:F35)</f>
        <v>0</v>
      </c>
      <c r="G36" s="71">
        <f>SUBTOTAL(9,G35:G35)</f>
        <v>0</v>
      </c>
      <c r="H36" s="71">
        <f t="shared" si="2"/>
        <v>99</v>
      </c>
      <c r="I36" s="290">
        <f>SUBTOTAL(9,I35:I35)</f>
        <v>10</v>
      </c>
      <c r="J36" s="290">
        <f>SUBTOTAL(9,J34:J35)</f>
        <v>0</v>
      </c>
      <c r="K36" s="14"/>
    </row>
    <row r="37" spans="1:11" ht="12.75" outlineLevel="2">
      <c r="A37" s="7">
        <v>10</v>
      </c>
      <c r="B37" s="65" t="s">
        <v>62</v>
      </c>
      <c r="C37" s="65" t="s">
        <v>701</v>
      </c>
      <c r="D37" s="68"/>
      <c r="E37" s="68"/>
      <c r="F37" s="68"/>
      <c r="G37" s="68"/>
      <c r="H37" s="68">
        <f t="shared" si="2"/>
        <v>0</v>
      </c>
      <c r="I37" s="176">
        <v>22</v>
      </c>
      <c r="K37" s="400" t="s">
        <v>1920</v>
      </c>
    </row>
    <row r="38" spans="1:11" ht="12.75" outlineLevel="2">
      <c r="A38" s="7">
        <v>10</v>
      </c>
      <c r="B38" s="65" t="s">
        <v>140</v>
      </c>
      <c r="C38" s="65" t="s">
        <v>701</v>
      </c>
      <c r="D38" s="68">
        <v>60</v>
      </c>
      <c r="E38" s="68"/>
      <c r="F38" s="68"/>
      <c r="G38" s="68"/>
      <c r="H38" s="68">
        <f t="shared" si="2"/>
        <v>60</v>
      </c>
      <c r="I38" s="176">
        <v>0</v>
      </c>
      <c r="K38" s="398" t="s">
        <v>1658</v>
      </c>
    </row>
    <row r="39" spans="1:11" ht="12.75" outlineLevel="2">
      <c r="A39" s="7">
        <v>10</v>
      </c>
      <c r="B39" s="65" t="s">
        <v>495</v>
      </c>
      <c r="C39" s="65" t="s">
        <v>701</v>
      </c>
      <c r="D39" s="68"/>
      <c r="E39" s="68"/>
      <c r="F39" s="68"/>
      <c r="G39" s="68"/>
      <c r="H39" s="68">
        <f t="shared" si="2"/>
        <v>0</v>
      </c>
      <c r="I39" s="176">
        <v>61</v>
      </c>
      <c r="K39" s="400" t="s">
        <v>1921</v>
      </c>
    </row>
    <row r="40" spans="1:11" ht="12.75" outlineLevel="2">
      <c r="A40" s="7">
        <v>10</v>
      </c>
      <c r="B40" s="65" t="s">
        <v>141</v>
      </c>
      <c r="C40" s="65" t="s">
        <v>701</v>
      </c>
      <c r="D40" s="68"/>
      <c r="E40" s="68"/>
      <c r="F40" s="68"/>
      <c r="G40" s="68"/>
      <c r="H40" s="68">
        <f t="shared" si="2"/>
        <v>0</v>
      </c>
      <c r="I40" s="176">
        <v>22</v>
      </c>
      <c r="K40" s="400" t="s">
        <v>1922</v>
      </c>
    </row>
    <row r="41" spans="1:11" ht="25.5" outlineLevel="2">
      <c r="A41" s="7">
        <v>10</v>
      </c>
      <c r="B41" s="65" t="s">
        <v>2285</v>
      </c>
      <c r="C41" s="65" t="s">
        <v>701</v>
      </c>
      <c r="D41" s="69"/>
      <c r="E41" s="68"/>
      <c r="F41" s="68"/>
      <c r="G41" s="68"/>
      <c r="H41" s="68">
        <f t="shared" si="2"/>
        <v>0</v>
      </c>
      <c r="I41" s="176">
        <v>36</v>
      </c>
      <c r="K41" s="400" t="s">
        <v>1923</v>
      </c>
    </row>
    <row r="42" spans="1:11" ht="63.75" outlineLevel="2">
      <c r="A42" s="7">
        <v>10</v>
      </c>
      <c r="B42" s="65" t="s">
        <v>2391</v>
      </c>
      <c r="C42" s="65" t="s">
        <v>701</v>
      </c>
      <c r="D42" s="390" t="s">
        <v>2197</v>
      </c>
      <c r="E42" s="68"/>
      <c r="F42" s="68"/>
      <c r="G42" s="68"/>
      <c r="H42" s="390" t="s">
        <v>2197</v>
      </c>
      <c r="I42" s="176">
        <v>0</v>
      </c>
      <c r="K42" s="398" t="s">
        <v>1659</v>
      </c>
    </row>
    <row r="43" spans="1:11" ht="12.75" outlineLevel="2">
      <c r="A43" s="7">
        <v>10</v>
      </c>
      <c r="B43" s="65" t="s">
        <v>230</v>
      </c>
      <c r="C43" s="65" t="s">
        <v>701</v>
      </c>
      <c r="D43" s="68">
        <v>137</v>
      </c>
      <c r="E43" s="68"/>
      <c r="F43" s="68"/>
      <c r="G43" s="68"/>
      <c r="H43" s="68">
        <f t="shared" si="2"/>
        <v>137</v>
      </c>
      <c r="I43" s="176"/>
      <c r="K43" s="398" t="s">
        <v>1660</v>
      </c>
    </row>
    <row r="44" spans="1:11" ht="12.75" outlineLevel="2">
      <c r="A44" s="7">
        <v>10</v>
      </c>
      <c r="B44" s="65" t="s">
        <v>414</v>
      </c>
      <c r="C44" s="65" t="s">
        <v>701</v>
      </c>
      <c r="D44" s="68">
        <v>110</v>
      </c>
      <c r="E44" s="68"/>
      <c r="F44" s="68"/>
      <c r="G44" s="68"/>
      <c r="H44" s="68">
        <f t="shared" si="2"/>
        <v>110</v>
      </c>
      <c r="I44" s="176"/>
      <c r="K44" s="398" t="s">
        <v>1661</v>
      </c>
    </row>
    <row r="45" spans="1:11" s="79" customFormat="1" ht="12.75" outlineLevel="1">
      <c r="A45" s="15"/>
      <c r="B45" s="67"/>
      <c r="C45" s="67" t="s">
        <v>231</v>
      </c>
      <c r="D45" s="71">
        <f>SUBTOTAL(9,D37:D44)</f>
        <v>307</v>
      </c>
      <c r="E45" s="71">
        <f>SUBTOTAL(9,E37:E44)</f>
        <v>0</v>
      </c>
      <c r="F45" s="71">
        <f>SUBTOTAL(9,F37:F44)</f>
        <v>0</v>
      </c>
      <c r="G45" s="71">
        <f>SUBTOTAL(9,G37:G44)</f>
        <v>0</v>
      </c>
      <c r="H45" s="71">
        <f t="shared" si="2"/>
        <v>307</v>
      </c>
      <c r="I45" s="290">
        <f>SUBTOTAL(9,I37:I44)</f>
        <v>141</v>
      </c>
      <c r="J45" s="290">
        <f>SUBTOTAL(9,J43:J44)</f>
        <v>0</v>
      </c>
      <c r="K45" s="14"/>
    </row>
    <row r="46" spans="1:11" ht="25.5" outlineLevel="2">
      <c r="A46" s="7">
        <v>15</v>
      </c>
      <c r="B46" s="65" t="s">
        <v>415</v>
      </c>
      <c r="C46" s="65" t="s">
        <v>671</v>
      </c>
      <c r="D46" s="68">
        <v>90</v>
      </c>
      <c r="E46" s="68"/>
      <c r="F46" s="68"/>
      <c r="G46" s="68"/>
      <c r="H46" s="68">
        <f t="shared" si="2"/>
        <v>90</v>
      </c>
      <c r="I46" s="176">
        <v>0</v>
      </c>
      <c r="K46" s="402" t="s">
        <v>1662</v>
      </c>
    </row>
    <row r="47" spans="1:11" ht="51" outlineLevel="2">
      <c r="A47" s="7">
        <v>15</v>
      </c>
      <c r="B47" s="65" t="s">
        <v>1354</v>
      </c>
      <c r="C47" s="65" t="s">
        <v>671</v>
      </c>
      <c r="D47" s="68">
        <v>106</v>
      </c>
      <c r="E47" s="68"/>
      <c r="F47" s="68"/>
      <c r="G47" s="68"/>
      <c r="H47" s="68">
        <f t="shared" si="2"/>
        <v>106</v>
      </c>
      <c r="I47" s="176">
        <v>0</v>
      </c>
      <c r="K47" s="398" t="s">
        <v>1663</v>
      </c>
    </row>
    <row r="48" spans="1:11" ht="12.75" outlineLevel="2">
      <c r="A48" s="7">
        <v>15</v>
      </c>
      <c r="B48" s="65" t="s">
        <v>416</v>
      </c>
      <c r="C48" s="65" t="s">
        <v>671</v>
      </c>
      <c r="D48" s="68"/>
      <c r="E48" s="68"/>
      <c r="F48" s="68"/>
      <c r="G48" s="68"/>
      <c r="H48" s="68">
        <f t="shared" si="2"/>
        <v>0</v>
      </c>
      <c r="I48" s="176">
        <v>24</v>
      </c>
      <c r="K48" s="400">
        <v>100901</v>
      </c>
    </row>
    <row r="49" spans="1:11" s="331" customFormat="1" ht="12.75" outlineLevel="2">
      <c r="A49" s="242"/>
      <c r="B49" s="166" t="s">
        <v>1405</v>
      </c>
      <c r="C49" s="166" t="s">
        <v>671</v>
      </c>
      <c r="D49" s="328"/>
      <c r="E49" s="328"/>
      <c r="F49" s="328"/>
      <c r="G49" s="328"/>
      <c r="H49" s="328"/>
      <c r="I49" s="327">
        <v>66</v>
      </c>
      <c r="J49" s="329"/>
      <c r="K49" s="401">
        <v>101257</v>
      </c>
    </row>
    <row r="50" spans="1:11" ht="12.75" outlineLevel="2">
      <c r="A50" s="7"/>
      <c r="B50" s="65" t="s">
        <v>2319</v>
      </c>
      <c r="C50" s="65" t="s">
        <v>2320</v>
      </c>
      <c r="D50" s="68"/>
      <c r="E50" s="68"/>
      <c r="F50" s="68"/>
      <c r="G50" s="68"/>
      <c r="H50" s="68"/>
      <c r="I50" s="176">
        <v>83</v>
      </c>
      <c r="K50" s="400">
        <v>101365</v>
      </c>
    </row>
    <row r="51" spans="1:11" s="79" customFormat="1" ht="12.75" outlineLevel="1">
      <c r="A51" s="15"/>
      <c r="B51" s="67"/>
      <c r="C51" s="67" t="s">
        <v>232</v>
      </c>
      <c r="D51" s="71">
        <f>SUBTOTAL(9,D46:D48)</f>
        <v>196</v>
      </c>
      <c r="E51" s="71">
        <f>SUBTOTAL(9,E46:E48)</f>
        <v>0</v>
      </c>
      <c r="F51" s="71">
        <f>SUBTOTAL(9,F46:F48)</f>
        <v>0</v>
      </c>
      <c r="G51" s="71">
        <f>SUBTOTAL(9,G46:G48)</f>
        <v>0</v>
      </c>
      <c r="H51" s="71">
        <f aca="true" t="shared" si="3" ref="H51:H68">SUM(D51:G51)</f>
        <v>196</v>
      </c>
      <c r="I51" s="290">
        <f>SUBTOTAL(9,I46:I50)</f>
        <v>173</v>
      </c>
      <c r="J51" s="290">
        <f>SUBTOTAL(9,J48:J50)</f>
        <v>0</v>
      </c>
      <c r="K51" s="14"/>
    </row>
    <row r="52" spans="1:11" ht="38.25" outlineLevel="2">
      <c r="A52" s="7">
        <v>8</v>
      </c>
      <c r="B52" s="65" t="s">
        <v>2371</v>
      </c>
      <c r="C52" s="65" t="s">
        <v>233</v>
      </c>
      <c r="D52" s="68">
        <v>32</v>
      </c>
      <c r="E52" s="68"/>
      <c r="F52" s="68"/>
      <c r="G52" s="68"/>
      <c r="H52" s="68">
        <f t="shared" si="3"/>
        <v>32</v>
      </c>
      <c r="I52" s="176">
        <v>30</v>
      </c>
      <c r="K52" s="398" t="s">
        <v>1664</v>
      </c>
    </row>
    <row r="53" spans="1:11" s="79" customFormat="1" ht="12.75" outlineLevel="1">
      <c r="A53" s="15"/>
      <c r="B53" s="67"/>
      <c r="C53" s="67" t="s">
        <v>234</v>
      </c>
      <c r="D53" s="71">
        <f>SUBTOTAL(9,D52:D52)</f>
        <v>32</v>
      </c>
      <c r="E53" s="71">
        <f>SUBTOTAL(9,E52:E52)</f>
        <v>0</v>
      </c>
      <c r="F53" s="71">
        <f>SUBTOTAL(9,F52:F52)</f>
        <v>0</v>
      </c>
      <c r="G53" s="71">
        <f>SUBTOTAL(9,G52:G52)</f>
        <v>0</v>
      </c>
      <c r="H53" s="71">
        <f t="shared" si="3"/>
        <v>32</v>
      </c>
      <c r="I53" s="290">
        <f>SUBTOTAL(9,I52:I52)</f>
        <v>30</v>
      </c>
      <c r="J53" s="290">
        <f>SUBTOTAL(9,J51:J52)</f>
        <v>0</v>
      </c>
      <c r="K53" s="14"/>
    </row>
    <row r="54" spans="1:11" ht="12.75" outlineLevel="2">
      <c r="A54" s="7">
        <v>12</v>
      </c>
      <c r="B54" s="65" t="s">
        <v>417</v>
      </c>
      <c r="C54" s="65" t="s">
        <v>526</v>
      </c>
      <c r="D54" s="68">
        <v>120</v>
      </c>
      <c r="E54" s="68"/>
      <c r="F54" s="68"/>
      <c r="G54" s="68"/>
      <c r="H54" s="68">
        <f t="shared" si="3"/>
        <v>120</v>
      </c>
      <c r="I54" s="176">
        <v>0</v>
      </c>
      <c r="K54" s="398" t="s">
        <v>1665</v>
      </c>
    </row>
    <row r="55" spans="1:11" s="79" customFormat="1" ht="12.75" outlineLevel="1">
      <c r="A55" s="15"/>
      <c r="B55" s="67"/>
      <c r="C55" s="67" t="s">
        <v>235</v>
      </c>
      <c r="D55" s="71">
        <f>SUBTOTAL(9,D54:D54)</f>
        <v>120</v>
      </c>
      <c r="E55" s="71">
        <f>SUBTOTAL(9,E54:E54)</f>
        <v>0</v>
      </c>
      <c r="F55" s="71">
        <f>SUBTOTAL(9,F54:F54)</f>
        <v>0</v>
      </c>
      <c r="G55" s="71">
        <f>SUBTOTAL(9,G54:G54)</f>
        <v>0</v>
      </c>
      <c r="H55" s="71">
        <f t="shared" si="3"/>
        <v>120</v>
      </c>
      <c r="I55" s="290">
        <f>SUBTOTAL(9,I54:I54)</f>
        <v>0</v>
      </c>
      <c r="J55" s="290">
        <f>SUBTOTAL(9,J53:J54)</f>
        <v>0</v>
      </c>
      <c r="K55" s="14"/>
    </row>
    <row r="56" spans="1:11" ht="25.5" outlineLevel="2">
      <c r="A56" s="7">
        <v>5</v>
      </c>
      <c r="B56" s="65" t="s">
        <v>1667</v>
      </c>
      <c r="C56" s="65" t="s">
        <v>109</v>
      </c>
      <c r="D56" s="68">
        <v>18</v>
      </c>
      <c r="E56" s="68"/>
      <c r="F56" s="68"/>
      <c r="G56" s="68"/>
      <c r="H56" s="68">
        <f t="shared" si="3"/>
        <v>18</v>
      </c>
      <c r="I56" s="176">
        <v>0</v>
      </c>
      <c r="K56" s="398" t="s">
        <v>1666</v>
      </c>
    </row>
    <row r="57" spans="1:11" ht="25.5" outlineLevel="2">
      <c r="A57" s="7">
        <v>5</v>
      </c>
      <c r="B57" s="65" t="s">
        <v>1377</v>
      </c>
      <c r="C57" s="65" t="s">
        <v>109</v>
      </c>
      <c r="D57" s="68">
        <v>63</v>
      </c>
      <c r="E57" s="68"/>
      <c r="F57" s="68"/>
      <c r="G57" s="68"/>
      <c r="H57" s="68">
        <f t="shared" si="3"/>
        <v>63</v>
      </c>
      <c r="I57" s="176">
        <v>0</v>
      </c>
      <c r="K57" s="398" t="s">
        <v>1668</v>
      </c>
    </row>
    <row r="58" spans="1:11" s="79" customFormat="1" ht="12.75" outlineLevel="1">
      <c r="A58" s="15"/>
      <c r="B58" s="67"/>
      <c r="C58" s="67" t="s">
        <v>236</v>
      </c>
      <c r="D58" s="71">
        <f>SUBTOTAL(9,D56:D57)</f>
        <v>81</v>
      </c>
      <c r="E58" s="71">
        <f>SUBTOTAL(9,E56:E57)</f>
        <v>0</v>
      </c>
      <c r="F58" s="71">
        <f>SUBTOTAL(9,F56:F57)</f>
        <v>0</v>
      </c>
      <c r="G58" s="71">
        <f>SUBTOTAL(9,G56:G57)</f>
        <v>0</v>
      </c>
      <c r="H58" s="71">
        <f t="shared" si="3"/>
        <v>81</v>
      </c>
      <c r="I58" s="290">
        <f>SUBTOTAL(9,I56:I57)</f>
        <v>0</v>
      </c>
      <c r="J58" s="290">
        <f>SUBTOTAL(9,J56:J57)</f>
        <v>0</v>
      </c>
      <c r="K58" s="14"/>
    </row>
    <row r="59" spans="1:11" ht="12.75" outlineLevel="2">
      <c r="A59" s="7">
        <v>6</v>
      </c>
      <c r="B59" s="65" t="s">
        <v>2038</v>
      </c>
      <c r="C59" s="65" t="s">
        <v>237</v>
      </c>
      <c r="D59" s="68"/>
      <c r="E59" s="68"/>
      <c r="F59" s="68"/>
      <c r="G59" s="68"/>
      <c r="H59" s="68">
        <f t="shared" si="3"/>
        <v>0</v>
      </c>
      <c r="I59" s="176">
        <v>62</v>
      </c>
      <c r="K59" s="400" t="s">
        <v>1924</v>
      </c>
    </row>
    <row r="60" spans="1:11" ht="38.25" outlineLevel="2">
      <c r="A60" s="7">
        <v>6</v>
      </c>
      <c r="B60" s="65" t="s">
        <v>2061</v>
      </c>
      <c r="C60" s="65" t="s">
        <v>237</v>
      </c>
      <c r="D60" s="68">
        <v>122</v>
      </c>
      <c r="E60" s="68"/>
      <c r="F60" s="68"/>
      <c r="G60" s="68"/>
      <c r="H60" s="68">
        <f t="shared" si="3"/>
        <v>122</v>
      </c>
      <c r="I60" s="176"/>
      <c r="K60" s="398">
        <v>100637</v>
      </c>
    </row>
    <row r="61" spans="1:11" ht="25.5" outlineLevel="2">
      <c r="A61" s="7"/>
      <c r="B61" s="65" t="s">
        <v>2221</v>
      </c>
      <c r="C61" s="65" t="s">
        <v>237</v>
      </c>
      <c r="D61" s="68">
        <v>56</v>
      </c>
      <c r="E61" s="68"/>
      <c r="F61" s="68"/>
      <c r="G61" s="68"/>
      <c r="H61" s="68">
        <f t="shared" si="3"/>
        <v>56</v>
      </c>
      <c r="I61" s="176">
        <v>41</v>
      </c>
      <c r="K61" s="398">
        <v>101339</v>
      </c>
    </row>
    <row r="62" spans="1:11" s="79" customFormat="1" ht="12.75" outlineLevel="1">
      <c r="A62" s="15"/>
      <c r="B62" s="67"/>
      <c r="C62" s="67" t="s">
        <v>238</v>
      </c>
      <c r="D62" s="71">
        <f>SUBTOTAL(9,D59:D61)</f>
        <v>178</v>
      </c>
      <c r="E62" s="71">
        <f>SUBTOTAL(9,E59:E60)</f>
        <v>0</v>
      </c>
      <c r="F62" s="71">
        <f>SUBTOTAL(9,F59:F60)</f>
        <v>0</v>
      </c>
      <c r="G62" s="71">
        <f>SUBTOTAL(9,G59:G60)</f>
        <v>0</v>
      </c>
      <c r="H62" s="71">
        <f t="shared" si="3"/>
        <v>178</v>
      </c>
      <c r="I62" s="290">
        <f>SUBTOTAL(9,I59:I61)</f>
        <v>103</v>
      </c>
      <c r="J62" s="290">
        <f>SUBTOTAL(9,J59:J60)</f>
        <v>0</v>
      </c>
      <c r="K62" s="14"/>
    </row>
    <row r="63" spans="1:11" ht="25.5" outlineLevel="2">
      <c r="A63" s="7">
        <v>4</v>
      </c>
      <c r="B63" s="65" t="s">
        <v>153</v>
      </c>
      <c r="C63" s="65" t="s">
        <v>239</v>
      </c>
      <c r="D63" s="68">
        <v>122</v>
      </c>
      <c r="E63" s="68"/>
      <c r="F63" s="68"/>
      <c r="G63" s="68"/>
      <c r="H63" s="68">
        <f t="shared" si="3"/>
        <v>122</v>
      </c>
      <c r="I63" s="176"/>
      <c r="K63" s="398" t="s">
        <v>1669</v>
      </c>
    </row>
    <row r="64" spans="1:11" s="79" customFormat="1" ht="12.75" outlineLevel="1">
      <c r="A64" s="15"/>
      <c r="B64" s="67"/>
      <c r="C64" s="67" t="s">
        <v>240</v>
      </c>
      <c r="D64" s="71">
        <f>SUBTOTAL(9,D63:D63)</f>
        <v>122</v>
      </c>
      <c r="E64" s="71">
        <f>SUBTOTAL(9,E63:E63)</f>
        <v>0</v>
      </c>
      <c r="F64" s="71">
        <f>SUBTOTAL(9,F63:F63)</f>
        <v>0</v>
      </c>
      <c r="G64" s="71">
        <f>SUBTOTAL(9,G63:G63)</f>
        <v>0</v>
      </c>
      <c r="H64" s="71">
        <f t="shared" si="3"/>
        <v>122</v>
      </c>
      <c r="I64" s="290">
        <f>SUBTOTAL(9,I63:I63)</f>
        <v>0</v>
      </c>
      <c r="J64" s="290">
        <f>SUBTOTAL(9,J62:J63)</f>
        <v>0</v>
      </c>
      <c r="K64" s="14"/>
    </row>
    <row r="65" spans="1:11" ht="12.75" outlineLevel="2">
      <c r="A65" s="7">
        <v>2</v>
      </c>
      <c r="B65" s="65" t="s">
        <v>146</v>
      </c>
      <c r="C65" s="65" t="s">
        <v>633</v>
      </c>
      <c r="D65" s="68"/>
      <c r="E65" s="68"/>
      <c r="F65" s="68"/>
      <c r="G65" s="68"/>
      <c r="H65" s="68">
        <f t="shared" si="3"/>
        <v>0</v>
      </c>
      <c r="I65" s="176">
        <v>100</v>
      </c>
      <c r="K65" s="400" t="s">
        <v>1925</v>
      </c>
    </row>
    <row r="66" spans="1:11" ht="38.25" outlineLevel="2">
      <c r="A66" s="7">
        <v>2</v>
      </c>
      <c r="B66" s="65" t="s">
        <v>2176</v>
      </c>
      <c r="C66" s="65" t="s">
        <v>633</v>
      </c>
      <c r="D66" s="68">
        <v>104</v>
      </c>
      <c r="E66" s="68"/>
      <c r="F66" s="68"/>
      <c r="G66" s="68"/>
      <c r="H66" s="68">
        <f t="shared" si="3"/>
        <v>104</v>
      </c>
      <c r="I66" s="176">
        <v>0</v>
      </c>
      <c r="K66" s="398" t="s">
        <v>1670</v>
      </c>
    </row>
    <row r="67" spans="1:11" s="79" customFormat="1" ht="12.75" outlineLevel="1">
      <c r="A67" s="15"/>
      <c r="B67" s="67"/>
      <c r="C67" s="67" t="s">
        <v>241</v>
      </c>
      <c r="D67" s="71">
        <f>SUBTOTAL(9,D65:D66)</f>
        <v>104</v>
      </c>
      <c r="E67" s="71">
        <f>SUBTOTAL(9,E65:E66)</f>
        <v>0</v>
      </c>
      <c r="F67" s="71">
        <f>SUBTOTAL(9,F65:F66)</f>
        <v>0</v>
      </c>
      <c r="G67" s="71">
        <f>SUBTOTAL(9,G65:G66)</f>
        <v>0</v>
      </c>
      <c r="H67" s="71">
        <f t="shared" si="3"/>
        <v>104</v>
      </c>
      <c r="I67" s="290">
        <f>SUBTOTAL(9,I65:I66)</f>
        <v>100</v>
      </c>
      <c r="J67" s="290">
        <f>SUBTOTAL(9,J65:J66)</f>
        <v>0</v>
      </c>
      <c r="K67" s="14"/>
    </row>
    <row r="68" spans="1:11" ht="12.75" outlineLevel="2">
      <c r="A68" s="7">
        <v>1</v>
      </c>
      <c r="B68" s="65" t="s">
        <v>2039</v>
      </c>
      <c r="C68" s="65" t="s">
        <v>628</v>
      </c>
      <c r="D68" s="68"/>
      <c r="E68" s="68"/>
      <c r="F68" s="68"/>
      <c r="G68" s="68"/>
      <c r="H68" s="68">
        <f t="shared" si="3"/>
        <v>0</v>
      </c>
      <c r="I68" s="176">
        <v>103</v>
      </c>
      <c r="K68" s="400" t="s">
        <v>1926</v>
      </c>
    </row>
    <row r="69" spans="1:11" ht="25.5" outlineLevel="2">
      <c r="A69" s="7"/>
      <c r="B69" s="65" t="s">
        <v>1573</v>
      </c>
      <c r="C69" s="65" t="s">
        <v>628</v>
      </c>
      <c r="D69" s="68"/>
      <c r="E69" s="68"/>
      <c r="F69" s="68"/>
      <c r="G69" s="68"/>
      <c r="H69" s="68"/>
      <c r="I69" s="176">
        <v>22</v>
      </c>
      <c r="K69" s="400">
        <v>101231</v>
      </c>
    </row>
    <row r="70" spans="1:11" ht="25.5" outlineLevel="2">
      <c r="A70" s="7">
        <v>1</v>
      </c>
      <c r="B70" s="65" t="s">
        <v>1672</v>
      </c>
      <c r="C70" s="65" t="s">
        <v>628</v>
      </c>
      <c r="D70" s="68">
        <v>226</v>
      </c>
      <c r="E70" s="68"/>
      <c r="F70" s="68"/>
      <c r="G70" s="68"/>
      <c r="H70" s="68">
        <f>SUM(D70:G70)</f>
        <v>226</v>
      </c>
      <c r="I70" s="176">
        <v>0</v>
      </c>
      <c r="K70" s="398" t="s">
        <v>1671</v>
      </c>
    </row>
    <row r="71" spans="1:11" s="79" customFormat="1" ht="12.75" outlineLevel="1">
      <c r="A71" s="15"/>
      <c r="B71" s="67"/>
      <c r="C71" s="67" t="s">
        <v>242</v>
      </c>
      <c r="D71" s="71">
        <f>SUBTOTAL(9,D68:D70)</f>
        <v>226</v>
      </c>
      <c r="E71" s="71">
        <f>SUBTOTAL(9,E68:E70)</f>
        <v>0</v>
      </c>
      <c r="F71" s="71">
        <f>SUBTOTAL(9,F68:F70)</f>
        <v>0</v>
      </c>
      <c r="G71" s="71">
        <f>SUBTOTAL(9,G68:G70)</f>
        <v>0</v>
      </c>
      <c r="H71" s="71">
        <f>SUM(D71:G71)</f>
        <v>226</v>
      </c>
      <c r="I71" s="290">
        <f>SUBTOTAL(9,I68:I70)</f>
        <v>125</v>
      </c>
      <c r="J71" s="290">
        <f>SUBTOTAL(9,J69:J70)</f>
        <v>0</v>
      </c>
      <c r="K71" s="14"/>
    </row>
    <row r="72" spans="1:11" ht="12.75" outlineLevel="2">
      <c r="A72" s="7">
        <v>7</v>
      </c>
      <c r="B72" s="65" t="s">
        <v>147</v>
      </c>
      <c r="C72" s="65" t="s">
        <v>690</v>
      </c>
      <c r="D72" s="68">
        <v>95</v>
      </c>
      <c r="E72" s="68"/>
      <c r="F72" s="68"/>
      <c r="G72" s="68"/>
      <c r="H72" s="68">
        <f>SUM(D72:G72)</f>
        <v>95</v>
      </c>
      <c r="I72" s="176">
        <v>80</v>
      </c>
      <c r="K72" s="402" t="s">
        <v>1673</v>
      </c>
    </row>
    <row r="73" spans="1:11" ht="38.25" outlineLevel="2">
      <c r="A73" s="7">
        <v>7</v>
      </c>
      <c r="B73" s="65" t="s">
        <v>884</v>
      </c>
      <c r="C73" s="65" t="s">
        <v>690</v>
      </c>
      <c r="D73" s="68">
        <v>143</v>
      </c>
      <c r="E73" s="68"/>
      <c r="F73" s="68"/>
      <c r="G73" s="68"/>
      <c r="H73" s="68">
        <v>0</v>
      </c>
      <c r="I73" s="176"/>
      <c r="K73" s="398" t="s">
        <v>1674</v>
      </c>
    </row>
    <row r="74" spans="1:11" ht="12.75" outlineLevel="2">
      <c r="A74" s="7">
        <v>7</v>
      </c>
      <c r="B74" s="65" t="s">
        <v>225</v>
      </c>
      <c r="C74" s="65" t="s">
        <v>690</v>
      </c>
      <c r="D74" s="68">
        <v>140</v>
      </c>
      <c r="E74" s="68"/>
      <c r="F74" s="68"/>
      <c r="G74" s="68"/>
      <c r="H74" s="68">
        <f aca="true" t="shared" si="4" ref="H74:H113">SUM(D74:G74)</f>
        <v>140</v>
      </c>
      <c r="I74" s="176">
        <v>0</v>
      </c>
      <c r="K74" s="402" t="s">
        <v>1675</v>
      </c>
    </row>
    <row r="75" spans="1:11" ht="76.5" outlineLevel="2">
      <c r="A75" s="7">
        <v>7</v>
      </c>
      <c r="B75" s="65" t="s">
        <v>2403</v>
      </c>
      <c r="C75" s="65" t="s">
        <v>690</v>
      </c>
      <c r="D75" s="390">
        <v>26</v>
      </c>
      <c r="E75" s="390"/>
      <c r="F75" s="390"/>
      <c r="G75" s="390"/>
      <c r="H75" s="390">
        <v>26</v>
      </c>
      <c r="I75" s="176">
        <v>0</v>
      </c>
      <c r="K75" s="398" t="s">
        <v>1676</v>
      </c>
    </row>
    <row r="76" spans="1:11" s="331" customFormat="1" ht="25.5" outlineLevel="2">
      <c r="A76" s="242">
        <v>7</v>
      </c>
      <c r="B76" s="166" t="s">
        <v>1978</v>
      </c>
      <c r="C76" s="166" t="s">
        <v>690</v>
      </c>
      <c r="D76" s="328">
        <v>117</v>
      </c>
      <c r="E76" s="328"/>
      <c r="F76" s="328"/>
      <c r="G76" s="328"/>
      <c r="H76" s="328">
        <f>SUM(D76:G76)</f>
        <v>117</v>
      </c>
      <c r="I76" s="327">
        <v>66</v>
      </c>
      <c r="J76" s="329"/>
      <c r="K76" s="404" t="s">
        <v>1979</v>
      </c>
    </row>
    <row r="77" spans="1:11" s="79" customFormat="1" ht="12.75" outlineLevel="1">
      <c r="A77" s="15"/>
      <c r="B77" s="67"/>
      <c r="C77" s="67" t="s">
        <v>243</v>
      </c>
      <c r="D77" s="71">
        <f>SUBTOTAL(9,D72:D76)</f>
        <v>521</v>
      </c>
      <c r="E77" s="71">
        <f>SUBTOTAL(9,E72:E76)</f>
        <v>0</v>
      </c>
      <c r="F77" s="71">
        <f>SUBTOTAL(9,F72:F76)</f>
        <v>0</v>
      </c>
      <c r="G77" s="71">
        <f>SUBTOTAL(9,G72:G76)</f>
        <v>0</v>
      </c>
      <c r="H77" s="71">
        <f t="shared" si="4"/>
        <v>521</v>
      </c>
      <c r="I77" s="290">
        <f>SUBTOTAL(9,I72:I76)</f>
        <v>146</v>
      </c>
      <c r="J77" s="290">
        <f>SUBTOTAL(9,J74:J76)</f>
        <v>0</v>
      </c>
      <c r="K77" s="14"/>
    </row>
    <row r="78" spans="1:11" ht="38.25" outlineLevel="2">
      <c r="A78" s="7">
        <v>1</v>
      </c>
      <c r="B78" s="65" t="s">
        <v>2293</v>
      </c>
      <c r="C78" s="65" t="s">
        <v>244</v>
      </c>
      <c r="D78" s="68">
        <v>53</v>
      </c>
      <c r="E78" s="68"/>
      <c r="F78" s="68"/>
      <c r="G78" s="68"/>
      <c r="H78" s="68">
        <f t="shared" si="4"/>
        <v>53</v>
      </c>
      <c r="I78" s="176">
        <v>8</v>
      </c>
      <c r="K78" s="398" t="s">
        <v>1677</v>
      </c>
    </row>
    <row r="79" spans="1:11" s="79" customFormat="1" ht="12.75" outlineLevel="1">
      <c r="A79" s="15"/>
      <c r="B79" s="67"/>
      <c r="C79" s="67" t="s">
        <v>245</v>
      </c>
      <c r="D79" s="71">
        <f>SUBTOTAL(9,D78:D78)</f>
        <v>53</v>
      </c>
      <c r="E79" s="71">
        <f>SUBTOTAL(9,E78:E78)</f>
        <v>0</v>
      </c>
      <c r="F79" s="71">
        <f>SUBTOTAL(9,F78:F78)</f>
        <v>0</v>
      </c>
      <c r="G79" s="71">
        <f>SUBTOTAL(9,G78:G78)</f>
        <v>0</v>
      </c>
      <c r="H79" s="71">
        <f t="shared" si="4"/>
        <v>53</v>
      </c>
      <c r="I79" s="290">
        <f>SUBTOTAL(9,I78:I78)</f>
        <v>8</v>
      </c>
      <c r="J79" s="290">
        <f>SUBTOTAL(9,J77:J78)</f>
        <v>0</v>
      </c>
      <c r="K79" s="14"/>
    </row>
    <row r="80" spans="1:11" ht="12.75" outlineLevel="2">
      <c r="A80" s="7">
        <v>7</v>
      </c>
      <c r="B80" s="65" t="s">
        <v>475</v>
      </c>
      <c r="C80" s="65" t="s">
        <v>684</v>
      </c>
      <c r="D80" s="68"/>
      <c r="E80" s="68"/>
      <c r="F80" s="68"/>
      <c r="G80" s="68"/>
      <c r="H80" s="68">
        <f t="shared" si="4"/>
        <v>0</v>
      </c>
      <c r="I80" s="176">
        <v>32</v>
      </c>
      <c r="K80" s="400" t="s">
        <v>1927</v>
      </c>
    </row>
    <row r="81" spans="1:11" ht="25.5" outlineLevel="2">
      <c r="A81" s="7">
        <v>7</v>
      </c>
      <c r="B81" s="65" t="s">
        <v>2301</v>
      </c>
      <c r="C81" s="65" t="s">
        <v>684</v>
      </c>
      <c r="D81" s="68">
        <v>78</v>
      </c>
      <c r="E81" s="68"/>
      <c r="F81" s="68"/>
      <c r="G81" s="68"/>
      <c r="H81" s="68">
        <f t="shared" si="4"/>
        <v>78</v>
      </c>
      <c r="I81" s="176">
        <v>0</v>
      </c>
      <c r="K81" s="398" t="s">
        <v>1678</v>
      </c>
    </row>
    <row r="82" spans="1:11" ht="12.75" outlineLevel="2">
      <c r="A82" s="7">
        <v>7</v>
      </c>
      <c r="B82" s="65" t="s">
        <v>476</v>
      </c>
      <c r="C82" s="65" t="s">
        <v>684</v>
      </c>
      <c r="D82" s="68"/>
      <c r="E82" s="68"/>
      <c r="F82" s="68"/>
      <c r="G82" s="68"/>
      <c r="H82" s="68">
        <f t="shared" si="4"/>
        <v>0</v>
      </c>
      <c r="I82" s="176">
        <v>45</v>
      </c>
      <c r="K82" s="400" t="s">
        <v>1988</v>
      </c>
    </row>
    <row r="83" spans="1:11" s="79" customFormat="1" ht="12.75" outlineLevel="1">
      <c r="A83" s="15"/>
      <c r="B83" s="67"/>
      <c r="C83" s="67" t="s">
        <v>316</v>
      </c>
      <c r="D83" s="71">
        <f>SUBTOTAL(9,D80:D82)</f>
        <v>78</v>
      </c>
      <c r="E83" s="71">
        <f>SUBTOTAL(9,E80:E82)</f>
        <v>0</v>
      </c>
      <c r="F83" s="71">
        <f>SUBTOTAL(9,F80:F82)</f>
        <v>0</v>
      </c>
      <c r="G83" s="71">
        <f>SUBTOTAL(9,G80:G82)</f>
        <v>0</v>
      </c>
      <c r="H83" s="71">
        <f t="shared" si="4"/>
        <v>78</v>
      </c>
      <c r="I83" s="290">
        <f>SUBTOTAL(9,I80:I82)</f>
        <v>77</v>
      </c>
      <c r="J83" s="290">
        <f>SUBTOTAL(9,J81:J82)</f>
        <v>0</v>
      </c>
      <c r="K83" s="14"/>
    </row>
    <row r="84" spans="1:11" ht="12.75" outlineLevel="2">
      <c r="A84" s="7">
        <v>10</v>
      </c>
      <c r="B84" s="65" t="s">
        <v>477</v>
      </c>
      <c r="C84" s="65" t="s">
        <v>317</v>
      </c>
      <c r="D84" s="68">
        <v>120</v>
      </c>
      <c r="E84" s="68"/>
      <c r="F84" s="68"/>
      <c r="G84" s="68"/>
      <c r="H84" s="68">
        <f t="shared" si="4"/>
        <v>120</v>
      </c>
      <c r="I84" s="176">
        <v>0</v>
      </c>
      <c r="K84" s="398" t="s">
        <v>1679</v>
      </c>
    </row>
    <row r="85" spans="1:11" s="79" customFormat="1" ht="12.75" outlineLevel="1">
      <c r="A85" s="15"/>
      <c r="B85" s="67"/>
      <c r="C85" s="67" t="s">
        <v>318</v>
      </c>
      <c r="D85" s="71">
        <f>SUBTOTAL(9,D84:D84)</f>
        <v>120</v>
      </c>
      <c r="E85" s="71">
        <f>SUBTOTAL(9,E84:E84)</f>
        <v>0</v>
      </c>
      <c r="F85" s="71">
        <f>SUBTOTAL(9,F84:F84)</f>
        <v>0</v>
      </c>
      <c r="G85" s="71">
        <f>SUBTOTAL(9,G84:G84)</f>
        <v>0</v>
      </c>
      <c r="H85" s="71">
        <f t="shared" si="4"/>
        <v>120</v>
      </c>
      <c r="I85" s="290">
        <f>SUBTOTAL(9,I84:I84)</f>
        <v>0</v>
      </c>
      <c r="J85" s="290">
        <f>SUBTOTAL(9,J83:J84)</f>
        <v>0</v>
      </c>
      <c r="K85" s="14"/>
    </row>
    <row r="86" spans="1:11" ht="38.25" outlineLevel="2">
      <c r="A86" s="7">
        <v>14</v>
      </c>
      <c r="B86" s="65" t="s">
        <v>1380</v>
      </c>
      <c r="C86" s="65" t="s">
        <v>540</v>
      </c>
      <c r="D86" s="68">
        <v>97</v>
      </c>
      <c r="E86" s="68"/>
      <c r="F86" s="68"/>
      <c r="G86" s="68"/>
      <c r="H86" s="68">
        <f t="shared" si="4"/>
        <v>97</v>
      </c>
      <c r="I86" s="176"/>
      <c r="K86" s="398" t="s">
        <v>1680</v>
      </c>
    </row>
    <row r="87" spans="1:11" s="79" customFormat="1" ht="12.75" outlineLevel="1">
      <c r="A87" s="15"/>
      <c r="B87" s="67"/>
      <c r="C87" s="67" t="s">
        <v>319</v>
      </c>
      <c r="D87" s="71">
        <f>SUBTOTAL(9,D86:D86)</f>
        <v>97</v>
      </c>
      <c r="E87" s="71">
        <f>SUBTOTAL(9,E86:E86)</f>
        <v>0</v>
      </c>
      <c r="F87" s="71">
        <f>SUBTOTAL(9,F86:F86)</f>
        <v>0</v>
      </c>
      <c r="G87" s="71">
        <f>SUBTOTAL(9,G86:G86)</f>
        <v>0</v>
      </c>
      <c r="H87" s="71">
        <f t="shared" si="4"/>
        <v>97</v>
      </c>
      <c r="I87" s="290">
        <f>SUBTOTAL(9,I86:I86)</f>
        <v>0</v>
      </c>
      <c r="J87" s="290">
        <f>SUBTOTAL(9,J85:J86)</f>
        <v>0</v>
      </c>
      <c r="K87" s="14"/>
    </row>
    <row r="88" spans="1:11" ht="38.25" outlineLevel="2">
      <c r="A88" s="7">
        <v>2</v>
      </c>
      <c r="B88" s="65" t="s">
        <v>2181</v>
      </c>
      <c r="C88" s="65" t="s">
        <v>849</v>
      </c>
      <c r="D88" s="68">
        <v>100</v>
      </c>
      <c r="E88" s="68"/>
      <c r="F88" s="68"/>
      <c r="G88" s="68"/>
      <c r="H88" s="68">
        <f t="shared" si="4"/>
        <v>100</v>
      </c>
      <c r="I88" s="176">
        <v>0</v>
      </c>
      <c r="K88" s="367" t="s">
        <v>1681</v>
      </c>
    </row>
    <row r="89" spans="1:11" ht="12.75" outlineLevel="2">
      <c r="A89" s="7">
        <v>2</v>
      </c>
      <c r="B89" s="65" t="s">
        <v>967</v>
      </c>
      <c r="C89" s="65" t="s">
        <v>849</v>
      </c>
      <c r="D89" s="68"/>
      <c r="E89" s="68"/>
      <c r="F89" s="68"/>
      <c r="G89" s="68"/>
      <c r="H89" s="68">
        <f t="shared" si="4"/>
        <v>0</v>
      </c>
      <c r="I89" s="176">
        <v>78</v>
      </c>
      <c r="K89" s="400" t="s">
        <v>1928</v>
      </c>
    </row>
    <row r="90" spans="1:11" ht="114.75" outlineLevel="2">
      <c r="A90" s="7">
        <v>2</v>
      </c>
      <c r="B90" s="65" t="s">
        <v>2258</v>
      </c>
      <c r="C90" s="65" t="s">
        <v>849</v>
      </c>
      <c r="D90" s="68">
        <v>112</v>
      </c>
      <c r="E90" s="68"/>
      <c r="F90" s="68"/>
      <c r="G90" s="68"/>
      <c r="H90" s="68">
        <f t="shared" si="4"/>
        <v>112</v>
      </c>
      <c r="I90" s="391" t="s">
        <v>2204</v>
      </c>
      <c r="J90" s="394" t="s">
        <v>2204</v>
      </c>
      <c r="K90" s="367" t="s">
        <v>1682</v>
      </c>
    </row>
    <row r="91" spans="1:11" ht="25.5" outlineLevel="2">
      <c r="A91" s="7">
        <v>2</v>
      </c>
      <c r="B91" s="65" t="s">
        <v>1050</v>
      </c>
      <c r="C91" s="65" t="s">
        <v>849</v>
      </c>
      <c r="D91" s="68">
        <v>60</v>
      </c>
      <c r="E91" s="68"/>
      <c r="F91" s="68"/>
      <c r="G91" s="68"/>
      <c r="H91" s="68">
        <f t="shared" si="4"/>
        <v>60</v>
      </c>
      <c r="I91" s="176">
        <v>0</v>
      </c>
      <c r="K91" s="367" t="s">
        <v>1683</v>
      </c>
    </row>
    <row r="92" spans="1:11" ht="12.75" outlineLevel="2">
      <c r="A92" s="7">
        <v>2</v>
      </c>
      <c r="B92" s="65" t="s">
        <v>478</v>
      </c>
      <c r="C92" s="65" t="s">
        <v>849</v>
      </c>
      <c r="D92" s="68">
        <v>72</v>
      </c>
      <c r="E92" s="68"/>
      <c r="F92" s="68"/>
      <c r="G92" s="68"/>
      <c r="H92" s="68">
        <f t="shared" si="4"/>
        <v>72</v>
      </c>
      <c r="I92" s="176"/>
      <c r="K92" s="367" t="s">
        <v>1684</v>
      </c>
    </row>
    <row r="93" spans="1:11" ht="12.75" outlineLevel="2">
      <c r="A93" s="7">
        <v>2</v>
      </c>
      <c r="B93" s="65" t="s">
        <v>479</v>
      </c>
      <c r="C93" s="65" t="s">
        <v>849</v>
      </c>
      <c r="D93" s="68"/>
      <c r="E93" s="68"/>
      <c r="F93" s="68"/>
      <c r="G93" s="68"/>
      <c r="H93" s="68">
        <f t="shared" si="4"/>
        <v>0</v>
      </c>
      <c r="I93" s="176">
        <v>94</v>
      </c>
      <c r="K93" s="400" t="s">
        <v>1929</v>
      </c>
    </row>
    <row r="94" spans="1:11" s="79" customFormat="1" ht="12.75" outlineLevel="1">
      <c r="A94" s="15"/>
      <c r="B94" s="67"/>
      <c r="C94" s="67" t="s">
        <v>14</v>
      </c>
      <c r="D94" s="71">
        <f>SUBTOTAL(9,D88:D93)</f>
        <v>344</v>
      </c>
      <c r="E94" s="71">
        <f>SUBTOTAL(9,E88:E93)</f>
        <v>0</v>
      </c>
      <c r="F94" s="71">
        <f>SUBTOTAL(9,F88:F93)</f>
        <v>0</v>
      </c>
      <c r="G94" s="71">
        <f>SUBTOTAL(9,G88:G93)</f>
        <v>0</v>
      </c>
      <c r="H94" s="71">
        <f t="shared" si="4"/>
        <v>344</v>
      </c>
      <c r="I94" s="71">
        <f>SUBTOTAL(9,I88:I93)</f>
        <v>172</v>
      </c>
      <c r="J94" s="290">
        <f>SUBTOTAL(9,J88:J93)</f>
        <v>0</v>
      </c>
      <c r="K94" s="14"/>
    </row>
    <row r="95" spans="1:11" ht="12.75" outlineLevel="2">
      <c r="A95" s="7">
        <v>15</v>
      </c>
      <c r="B95" s="65" t="s">
        <v>2340</v>
      </c>
      <c r="C95" s="65" t="s">
        <v>670</v>
      </c>
      <c r="D95" s="68"/>
      <c r="E95" s="68"/>
      <c r="F95" s="68"/>
      <c r="G95" s="68"/>
      <c r="H95" s="68">
        <v>83</v>
      </c>
      <c r="I95" s="176">
        <v>0</v>
      </c>
      <c r="K95" s="367">
        <v>101367</v>
      </c>
    </row>
    <row r="96" spans="1:11" ht="63.75" outlineLevel="2">
      <c r="A96" s="7"/>
      <c r="B96" s="65" t="s">
        <v>2401</v>
      </c>
      <c r="C96" s="65" t="s">
        <v>670</v>
      </c>
      <c r="D96" s="390" t="s">
        <v>2400</v>
      </c>
      <c r="E96" s="390"/>
      <c r="F96" s="390"/>
      <c r="G96" s="390"/>
      <c r="H96" s="390" t="s">
        <v>2400</v>
      </c>
      <c r="I96" s="176"/>
      <c r="K96" s="367">
        <v>100740</v>
      </c>
    </row>
    <row r="97" spans="1:11" ht="51" outlineLevel="2">
      <c r="A97" s="7">
        <v>15</v>
      </c>
      <c r="B97" s="65" t="s">
        <v>2096</v>
      </c>
      <c r="C97" s="65" t="s">
        <v>670</v>
      </c>
      <c r="D97" s="68">
        <v>179</v>
      </c>
      <c r="E97" s="68"/>
      <c r="F97" s="68"/>
      <c r="G97" s="68"/>
      <c r="H97" s="68">
        <f t="shared" si="4"/>
        <v>179</v>
      </c>
      <c r="I97" s="176"/>
      <c r="K97" s="367" t="s">
        <v>1685</v>
      </c>
    </row>
    <row r="98" spans="1:11" s="79" customFormat="1" ht="12.75" outlineLevel="1">
      <c r="A98" s="15"/>
      <c r="B98" s="67"/>
      <c r="C98" s="67" t="s">
        <v>860</v>
      </c>
      <c r="D98" s="71">
        <f>SUBTOTAL(9,D95:D97)</f>
        <v>179</v>
      </c>
      <c r="E98" s="71">
        <f>SUBTOTAL(9,E95:E97)</f>
        <v>0</v>
      </c>
      <c r="F98" s="71">
        <f>SUBTOTAL(9,F95:F97)</f>
        <v>0</v>
      </c>
      <c r="G98" s="71">
        <f>SUBTOTAL(9,G95:G97)</f>
        <v>0</v>
      </c>
      <c r="H98" s="71">
        <f t="shared" si="4"/>
        <v>179</v>
      </c>
      <c r="I98" s="290">
        <f>SUBTOTAL(9,I95:I97)</f>
        <v>0</v>
      </c>
      <c r="J98" s="290">
        <f>SUBTOTAL(9,J95:J97)</f>
        <v>0</v>
      </c>
      <c r="K98" s="14"/>
    </row>
    <row r="99" spans="1:11" ht="38.25" outlineLevel="2">
      <c r="A99" s="7">
        <v>13</v>
      </c>
      <c r="B99" s="65" t="s">
        <v>2043</v>
      </c>
      <c r="C99" s="65" t="s">
        <v>535</v>
      </c>
      <c r="D99" s="68">
        <v>106</v>
      </c>
      <c r="E99" s="68"/>
      <c r="F99" s="68"/>
      <c r="G99" s="68"/>
      <c r="H99" s="68">
        <f t="shared" si="4"/>
        <v>106</v>
      </c>
      <c r="I99" s="176">
        <v>1</v>
      </c>
      <c r="K99" s="367" t="s">
        <v>1686</v>
      </c>
    </row>
    <row r="100" spans="1:11" s="79" customFormat="1" ht="12.75" outlineLevel="1">
      <c r="A100" s="15"/>
      <c r="B100" s="67"/>
      <c r="C100" s="67" t="s">
        <v>861</v>
      </c>
      <c r="D100" s="71">
        <f>SUBTOTAL(9,D99:D99)</f>
        <v>106</v>
      </c>
      <c r="E100" s="71">
        <f>SUBTOTAL(9,E99:E99)</f>
        <v>0</v>
      </c>
      <c r="F100" s="71">
        <f>SUBTOTAL(9,F99:F99)</f>
        <v>0</v>
      </c>
      <c r="G100" s="71">
        <f>SUBTOTAL(9,G99:G99)</f>
        <v>0</v>
      </c>
      <c r="H100" s="71">
        <f t="shared" si="4"/>
        <v>106</v>
      </c>
      <c r="I100" s="290">
        <f>SUBTOTAL(9,I99:I99)</f>
        <v>1</v>
      </c>
      <c r="J100" s="290">
        <f>SUBTOTAL(9,J98:J99)</f>
        <v>0</v>
      </c>
      <c r="K100" s="14"/>
    </row>
    <row r="101" spans="1:11" ht="38.25" outlineLevel="2">
      <c r="A101" s="7">
        <v>14</v>
      </c>
      <c r="B101" s="65" t="s">
        <v>1930</v>
      </c>
      <c r="C101" s="65" t="s">
        <v>541</v>
      </c>
      <c r="D101" s="68">
        <v>52</v>
      </c>
      <c r="E101" s="68"/>
      <c r="F101" s="68"/>
      <c r="G101" s="68"/>
      <c r="H101" s="68">
        <f t="shared" si="4"/>
        <v>52</v>
      </c>
      <c r="I101" s="176">
        <v>0</v>
      </c>
      <c r="K101" s="398" t="s">
        <v>1687</v>
      </c>
    </row>
    <row r="102" spans="1:11" s="79" customFormat="1" ht="12.75" outlineLevel="1">
      <c r="A102" s="15"/>
      <c r="B102" s="67"/>
      <c r="C102" s="67" t="s">
        <v>862</v>
      </c>
      <c r="D102" s="71">
        <f>SUBTOTAL(9,D101:D101)</f>
        <v>52</v>
      </c>
      <c r="E102" s="71">
        <f>SUBTOTAL(9,E101:E101)</f>
        <v>0</v>
      </c>
      <c r="F102" s="71">
        <f>SUBTOTAL(9,F101:F101)</f>
        <v>0</v>
      </c>
      <c r="G102" s="71">
        <f>SUBTOTAL(9,G101:G101)</f>
        <v>0</v>
      </c>
      <c r="H102" s="71">
        <f t="shared" si="4"/>
        <v>52</v>
      </c>
      <c r="I102" s="290">
        <f>SUBTOTAL(9,I101:I101)</f>
        <v>0</v>
      </c>
      <c r="J102" s="290">
        <f>SUBTOTAL(9,J100:J101)</f>
        <v>0</v>
      </c>
      <c r="K102" s="14"/>
    </row>
    <row r="103" spans="1:11" ht="36.75" customHeight="1" outlineLevel="2">
      <c r="A103" s="7">
        <v>2</v>
      </c>
      <c r="B103" s="65" t="s">
        <v>508</v>
      </c>
      <c r="C103" s="65" t="s">
        <v>848</v>
      </c>
      <c r="D103" s="68">
        <v>101</v>
      </c>
      <c r="E103" s="68"/>
      <c r="F103" s="68"/>
      <c r="G103" s="68"/>
      <c r="H103" s="68">
        <f t="shared" si="4"/>
        <v>101</v>
      </c>
      <c r="I103" s="176">
        <v>4</v>
      </c>
      <c r="K103" s="398" t="s">
        <v>1931</v>
      </c>
    </row>
    <row r="104" spans="1:11" s="79" customFormat="1" ht="12.75" outlineLevel="1">
      <c r="A104" s="15"/>
      <c r="B104" s="67"/>
      <c r="C104" s="67" t="s">
        <v>863</v>
      </c>
      <c r="D104" s="71">
        <f>SUBTOTAL(9,D103:D103)</f>
        <v>101</v>
      </c>
      <c r="E104" s="71">
        <f>SUBTOTAL(9,E103:E103)</f>
        <v>0</v>
      </c>
      <c r="F104" s="71">
        <f>SUBTOTAL(9,F103:F103)</f>
        <v>0</v>
      </c>
      <c r="G104" s="71">
        <f>SUBTOTAL(9,G103:G103)</f>
        <v>0</v>
      </c>
      <c r="H104" s="71">
        <f t="shared" si="4"/>
        <v>101</v>
      </c>
      <c r="I104" s="290">
        <f>SUBTOTAL(9,I103:I103)</f>
        <v>4</v>
      </c>
      <c r="J104" s="290">
        <f>SUBTOTAL(9,J102:J103)</f>
        <v>0</v>
      </c>
      <c r="K104" s="14"/>
    </row>
    <row r="105" spans="1:11" ht="12.75" outlineLevel="2">
      <c r="A105" s="7">
        <v>14</v>
      </c>
      <c r="B105" s="65" t="s">
        <v>480</v>
      </c>
      <c r="C105" s="65" t="s">
        <v>543</v>
      </c>
      <c r="D105" s="68">
        <v>84</v>
      </c>
      <c r="E105" s="68"/>
      <c r="F105" s="68"/>
      <c r="G105" s="68"/>
      <c r="H105" s="68">
        <f t="shared" si="4"/>
        <v>84</v>
      </c>
      <c r="I105" s="176">
        <v>8</v>
      </c>
      <c r="K105" s="367" t="s">
        <v>1688</v>
      </c>
    </row>
    <row r="106" spans="1:11" s="79" customFormat="1" ht="12.75" outlineLevel="1">
      <c r="A106" s="15"/>
      <c r="B106" s="67"/>
      <c r="C106" s="67" t="s">
        <v>864</v>
      </c>
      <c r="D106" s="71">
        <f>SUBTOTAL(9,D105:D105)</f>
        <v>84</v>
      </c>
      <c r="E106" s="71">
        <f>SUBTOTAL(9,E105:E105)</f>
        <v>0</v>
      </c>
      <c r="F106" s="71">
        <f>SUBTOTAL(9,F105:F105)</f>
        <v>0</v>
      </c>
      <c r="G106" s="71">
        <f>SUBTOTAL(9,G105:G105)</f>
        <v>0</v>
      </c>
      <c r="H106" s="71">
        <f t="shared" si="4"/>
        <v>84</v>
      </c>
      <c r="I106" s="290">
        <f>SUBTOTAL(9,I105:I105)</f>
        <v>8</v>
      </c>
      <c r="J106" s="290">
        <f>SUBTOTAL(9,J104:J105)</f>
        <v>0</v>
      </c>
      <c r="K106" s="14"/>
    </row>
    <row r="107" spans="1:11" ht="51" outlineLevel="2">
      <c r="A107" s="7">
        <v>3</v>
      </c>
      <c r="B107" s="65" t="s">
        <v>2234</v>
      </c>
      <c r="C107" s="65" t="s">
        <v>806</v>
      </c>
      <c r="D107" s="390" t="s">
        <v>2223</v>
      </c>
      <c r="E107" s="390"/>
      <c r="F107" s="390"/>
      <c r="G107" s="390"/>
      <c r="H107" s="390">
        <f t="shared" si="4"/>
        <v>0</v>
      </c>
      <c r="I107" s="391" t="s">
        <v>2223</v>
      </c>
      <c r="K107" s="367" t="s">
        <v>1689</v>
      </c>
    </row>
    <row r="108" spans="1:11" ht="12.75" outlineLevel="2">
      <c r="A108" s="7"/>
      <c r="B108" s="65" t="s">
        <v>2013</v>
      </c>
      <c r="C108" s="65" t="s">
        <v>806</v>
      </c>
      <c r="D108" s="68"/>
      <c r="E108" s="68"/>
      <c r="F108" s="68"/>
      <c r="G108" s="68"/>
      <c r="H108" s="68"/>
      <c r="I108" s="176">
        <v>90</v>
      </c>
      <c r="K108" s="367">
        <v>101354</v>
      </c>
    </row>
    <row r="109" spans="1:11" ht="12.75" outlineLevel="2">
      <c r="A109" s="7">
        <v>3</v>
      </c>
      <c r="B109" s="65" t="s">
        <v>481</v>
      </c>
      <c r="C109" s="65" t="s">
        <v>806</v>
      </c>
      <c r="D109" s="68"/>
      <c r="E109" s="68"/>
      <c r="F109" s="68"/>
      <c r="G109" s="68"/>
      <c r="H109" s="68">
        <f t="shared" si="4"/>
        <v>0</v>
      </c>
      <c r="I109" s="176">
        <v>92</v>
      </c>
      <c r="K109" s="367" t="s">
        <v>1932</v>
      </c>
    </row>
    <row r="110" spans="1:11" ht="12.75" outlineLevel="2">
      <c r="A110" s="7">
        <v>3</v>
      </c>
      <c r="B110" s="65" t="s">
        <v>482</v>
      </c>
      <c r="C110" s="65" t="s">
        <v>806</v>
      </c>
      <c r="D110" s="68"/>
      <c r="E110" s="68"/>
      <c r="F110" s="68"/>
      <c r="G110" s="68"/>
      <c r="H110" s="68">
        <f t="shared" si="4"/>
        <v>0</v>
      </c>
      <c r="I110" s="176">
        <v>68</v>
      </c>
      <c r="K110" s="400" t="s">
        <v>1933</v>
      </c>
    </row>
    <row r="111" spans="1:11" ht="12.75" outlineLevel="2">
      <c r="A111" s="7">
        <v>3</v>
      </c>
      <c r="B111" s="65" t="s">
        <v>617</v>
      </c>
      <c r="C111" s="65" t="s">
        <v>806</v>
      </c>
      <c r="D111" s="68">
        <v>70</v>
      </c>
      <c r="E111" s="68">
        <v>22</v>
      </c>
      <c r="F111" s="68"/>
      <c r="G111" s="68"/>
      <c r="H111" s="68">
        <f t="shared" si="4"/>
        <v>92</v>
      </c>
      <c r="I111" s="176" t="s">
        <v>746</v>
      </c>
      <c r="K111" s="367" t="s">
        <v>1690</v>
      </c>
    </row>
    <row r="112" spans="1:11" ht="63.75" outlineLevel="2">
      <c r="A112" s="7">
        <v>3</v>
      </c>
      <c r="B112" s="65" t="s">
        <v>2355</v>
      </c>
      <c r="C112" s="65" t="s">
        <v>806</v>
      </c>
      <c r="D112" s="68">
        <v>145</v>
      </c>
      <c r="E112" s="68"/>
      <c r="F112" s="68"/>
      <c r="G112" s="68"/>
      <c r="H112" s="68">
        <f t="shared" si="4"/>
        <v>145</v>
      </c>
      <c r="I112" s="176">
        <v>39</v>
      </c>
      <c r="K112" s="367" t="s">
        <v>1691</v>
      </c>
    </row>
    <row r="113" spans="1:11" ht="25.5" outlineLevel="2">
      <c r="A113" s="7">
        <v>3</v>
      </c>
      <c r="B113" s="65" t="s">
        <v>2296</v>
      </c>
      <c r="C113" s="65" t="s">
        <v>806</v>
      </c>
      <c r="D113" s="68">
        <v>30</v>
      </c>
      <c r="E113" s="68"/>
      <c r="F113" s="68"/>
      <c r="G113" s="68"/>
      <c r="H113" s="68">
        <f t="shared" si="4"/>
        <v>30</v>
      </c>
      <c r="I113" s="176">
        <v>0</v>
      </c>
      <c r="K113" s="367" t="s">
        <v>1693</v>
      </c>
    </row>
    <row r="114" spans="1:11" ht="12.75" outlineLevel="2">
      <c r="A114" s="7"/>
      <c r="B114" s="65" t="s">
        <v>1425</v>
      </c>
      <c r="C114" s="65" t="s">
        <v>806</v>
      </c>
      <c r="D114" s="68"/>
      <c r="E114" s="68"/>
      <c r="F114" s="68"/>
      <c r="G114" s="68"/>
      <c r="H114" s="68"/>
      <c r="I114" s="176">
        <v>50</v>
      </c>
      <c r="K114" s="400" t="s">
        <v>1934</v>
      </c>
    </row>
    <row r="115" spans="1:11" ht="38.25" outlineLevel="2">
      <c r="A115" s="7">
        <v>3</v>
      </c>
      <c r="B115" s="65" t="s">
        <v>1385</v>
      </c>
      <c r="C115" s="65" t="s">
        <v>806</v>
      </c>
      <c r="D115" s="68">
        <v>156</v>
      </c>
      <c r="E115" s="68"/>
      <c r="F115" s="68"/>
      <c r="G115" s="68"/>
      <c r="H115" s="68">
        <f>SUM(D115:G115)</f>
        <v>156</v>
      </c>
      <c r="I115" s="176">
        <v>0</v>
      </c>
      <c r="K115" s="367" t="s">
        <v>1692</v>
      </c>
    </row>
    <row r="116" spans="1:11" ht="38.25" outlineLevel="2">
      <c r="A116" s="7">
        <v>3</v>
      </c>
      <c r="B116" s="65" t="s">
        <v>1387</v>
      </c>
      <c r="C116" s="65" t="s">
        <v>806</v>
      </c>
      <c r="D116" s="68">
        <v>132</v>
      </c>
      <c r="E116" s="68"/>
      <c r="F116" s="68"/>
      <c r="G116" s="68"/>
      <c r="H116" s="68">
        <f aca="true" t="shared" si="5" ref="H116:H129">SUM(D116:G116)</f>
        <v>132</v>
      </c>
      <c r="I116" s="176">
        <v>0</v>
      </c>
      <c r="K116" s="367" t="s">
        <v>1694</v>
      </c>
    </row>
    <row r="117" spans="1:11" ht="51" outlineLevel="2">
      <c r="A117" s="7">
        <v>3</v>
      </c>
      <c r="B117" s="65" t="s">
        <v>2242</v>
      </c>
      <c r="C117" s="65" t="s">
        <v>806</v>
      </c>
      <c r="D117" s="390" t="s">
        <v>2243</v>
      </c>
      <c r="E117" s="68"/>
      <c r="F117" s="68"/>
      <c r="G117" s="68">
        <v>60</v>
      </c>
      <c r="H117" s="390" t="s">
        <v>2243</v>
      </c>
      <c r="I117" s="176">
        <v>0</v>
      </c>
      <c r="K117" s="367" t="s">
        <v>1695</v>
      </c>
    </row>
    <row r="118" spans="1:11" s="79" customFormat="1" ht="12.75" outlineLevel="1">
      <c r="A118" s="15"/>
      <c r="B118" s="67"/>
      <c r="C118" s="67" t="s">
        <v>616</v>
      </c>
      <c r="D118" s="71">
        <f>SUBTOTAL(9,D107:D117)</f>
        <v>533</v>
      </c>
      <c r="E118" s="71">
        <f>SUBTOTAL(9,E107:E117)</f>
        <v>22</v>
      </c>
      <c r="F118" s="71">
        <f>SUBTOTAL(9,F107:F117)</f>
        <v>0</v>
      </c>
      <c r="G118" s="71">
        <f>SUBTOTAL(9,G107:G117)</f>
        <v>60</v>
      </c>
      <c r="H118" s="71">
        <f t="shared" si="5"/>
        <v>615</v>
      </c>
      <c r="I118" s="290">
        <f>SUBTOTAL(9,I107:I117)</f>
        <v>339</v>
      </c>
      <c r="J118" s="290">
        <f>SUBTOTAL(9,J116:J117)</f>
        <v>0</v>
      </c>
      <c r="K118" s="14"/>
    </row>
    <row r="119" spans="1:11" ht="51" outlineLevel="2">
      <c r="A119" s="7">
        <v>4</v>
      </c>
      <c r="B119" s="65" t="s">
        <v>1083</v>
      </c>
      <c r="C119" s="65" t="s">
        <v>755</v>
      </c>
      <c r="D119" s="68">
        <v>74</v>
      </c>
      <c r="E119" s="68"/>
      <c r="F119" s="68"/>
      <c r="G119" s="68"/>
      <c r="H119" s="68">
        <f t="shared" si="5"/>
        <v>74</v>
      </c>
      <c r="I119" s="176">
        <v>20</v>
      </c>
      <c r="K119" s="367" t="s">
        <v>1696</v>
      </c>
    </row>
    <row r="120" spans="1:11" s="79" customFormat="1" ht="12.75" outlineLevel="1">
      <c r="A120" s="15"/>
      <c r="B120" s="67"/>
      <c r="C120" s="67" t="s">
        <v>756</v>
      </c>
      <c r="D120" s="71">
        <f>SUBTOTAL(9,D119:D119)</f>
        <v>74</v>
      </c>
      <c r="E120" s="71">
        <f>SUBTOTAL(9,E119:E119)</f>
        <v>0</v>
      </c>
      <c r="F120" s="71">
        <f>SUBTOTAL(9,F119:F119)</f>
        <v>0</v>
      </c>
      <c r="G120" s="71">
        <f>SUBTOTAL(9,G119:G119)</f>
        <v>0</v>
      </c>
      <c r="H120" s="71">
        <f t="shared" si="5"/>
        <v>74</v>
      </c>
      <c r="I120" s="290">
        <f>SUBTOTAL(9,I119:I119)</f>
        <v>20</v>
      </c>
      <c r="J120" s="290">
        <f>SUBTOTAL(9,J118:J119)</f>
        <v>0</v>
      </c>
      <c r="K120" s="14"/>
    </row>
    <row r="121" spans="1:11" ht="25.5" outlineLevel="2">
      <c r="A121" s="7">
        <v>10</v>
      </c>
      <c r="B121" s="65" t="s">
        <v>483</v>
      </c>
      <c r="C121" s="65" t="s">
        <v>201</v>
      </c>
      <c r="D121" s="68">
        <v>75</v>
      </c>
      <c r="E121" s="68"/>
      <c r="F121" s="68"/>
      <c r="G121" s="68"/>
      <c r="H121" s="68">
        <f t="shared" si="5"/>
        <v>75</v>
      </c>
      <c r="I121" s="176">
        <v>0</v>
      </c>
      <c r="K121" s="399" t="s">
        <v>1697</v>
      </c>
    </row>
    <row r="122" spans="1:11" s="79" customFormat="1" ht="12.75" outlineLevel="1">
      <c r="A122" s="15"/>
      <c r="B122" s="67"/>
      <c r="C122" s="67" t="s">
        <v>202</v>
      </c>
      <c r="D122" s="71">
        <f>SUBTOTAL(9,D121:D121)</f>
        <v>75</v>
      </c>
      <c r="E122" s="71">
        <f>SUBTOTAL(9,E121:E121)</f>
        <v>0</v>
      </c>
      <c r="F122" s="71">
        <f>SUBTOTAL(9,F121:F121)</f>
        <v>0</v>
      </c>
      <c r="G122" s="71">
        <f>SUBTOTAL(9,G121:G121)</f>
        <v>0</v>
      </c>
      <c r="H122" s="71">
        <f t="shared" si="5"/>
        <v>75</v>
      </c>
      <c r="I122" s="290">
        <f>SUBTOTAL(9,I121:I121)</f>
        <v>0</v>
      </c>
      <c r="J122" s="290">
        <f>SUBTOTAL(9,J120:J121)</f>
        <v>0</v>
      </c>
      <c r="K122" s="14"/>
    </row>
    <row r="123" spans="1:11" ht="80.25" customHeight="1" outlineLevel="2">
      <c r="A123" s="7">
        <v>15</v>
      </c>
      <c r="B123" s="65" t="s">
        <v>2210</v>
      </c>
      <c r="C123" s="65" t="s">
        <v>764</v>
      </c>
      <c r="D123" s="390" t="s">
        <v>2209</v>
      </c>
      <c r="E123" s="390"/>
      <c r="F123" s="390"/>
      <c r="G123" s="390"/>
      <c r="H123" s="390" t="s">
        <v>2209</v>
      </c>
      <c r="I123" s="176">
        <v>2</v>
      </c>
      <c r="K123" s="367" t="s">
        <v>1698</v>
      </c>
    </row>
    <row r="124" spans="1:11" s="79" customFormat="1" ht="12.75" outlineLevel="1">
      <c r="A124" s="15"/>
      <c r="B124" s="67"/>
      <c r="C124" s="67" t="s">
        <v>203</v>
      </c>
      <c r="D124" s="71">
        <f>SUBTOTAL(9,D123:D123)</f>
        <v>0</v>
      </c>
      <c r="E124" s="71">
        <f>SUBTOTAL(9,E123:E123)</f>
        <v>0</v>
      </c>
      <c r="F124" s="71">
        <f>SUBTOTAL(9,F123:F123)</f>
        <v>0</v>
      </c>
      <c r="G124" s="71">
        <f>SUBTOTAL(9,G123:G123)</f>
        <v>0</v>
      </c>
      <c r="H124" s="71">
        <f t="shared" si="5"/>
        <v>0</v>
      </c>
      <c r="I124" s="290">
        <f>SUBTOTAL(9,I123:I123)</f>
        <v>2</v>
      </c>
      <c r="J124" s="290">
        <f>SUBTOTAL(9,J122:J123)</f>
        <v>0</v>
      </c>
      <c r="K124" s="14"/>
    </row>
    <row r="125" spans="1:11" ht="55.5" customHeight="1">
      <c r="A125" s="7">
        <v>15</v>
      </c>
      <c r="B125" s="65" t="s">
        <v>1706</v>
      </c>
      <c r="C125" s="65" t="s">
        <v>667</v>
      </c>
      <c r="D125" s="68">
        <v>124</v>
      </c>
      <c r="E125" s="68"/>
      <c r="F125" s="68"/>
      <c r="G125" s="68"/>
      <c r="H125" s="68">
        <f>SUM(D125:G125)</f>
        <v>124</v>
      </c>
      <c r="I125" s="176">
        <v>0</v>
      </c>
      <c r="K125" s="367" t="s">
        <v>1705</v>
      </c>
    </row>
    <row r="126" spans="1:11" ht="38.25">
      <c r="A126" s="7">
        <v>15</v>
      </c>
      <c r="B126" s="65" t="s">
        <v>2291</v>
      </c>
      <c r="C126" s="65" t="s">
        <v>667</v>
      </c>
      <c r="D126" s="68"/>
      <c r="E126" s="68"/>
      <c r="F126" s="68"/>
      <c r="G126" s="68"/>
      <c r="H126" s="68">
        <f t="shared" si="5"/>
        <v>0</v>
      </c>
      <c r="I126" s="176">
        <v>81</v>
      </c>
      <c r="K126" s="400" t="s">
        <v>1935</v>
      </c>
    </row>
    <row r="127" spans="1:11" ht="25.5">
      <c r="A127" s="7">
        <v>15</v>
      </c>
      <c r="B127" s="65" t="s">
        <v>1702</v>
      </c>
      <c r="C127" s="65" t="s">
        <v>667</v>
      </c>
      <c r="D127" s="68">
        <v>120</v>
      </c>
      <c r="E127" s="68"/>
      <c r="F127" s="68"/>
      <c r="G127" s="68"/>
      <c r="H127" s="68">
        <f>SUM(D127:G127)</f>
        <v>120</v>
      </c>
      <c r="I127" s="176">
        <v>0</v>
      </c>
      <c r="K127" s="367" t="s">
        <v>1703</v>
      </c>
    </row>
    <row r="128" spans="1:11" ht="118.5" customHeight="1">
      <c r="A128" s="7">
        <v>15</v>
      </c>
      <c r="B128" s="65" t="s">
        <v>2274</v>
      </c>
      <c r="C128" s="65" t="s">
        <v>667</v>
      </c>
      <c r="D128" s="390" t="s">
        <v>2275</v>
      </c>
      <c r="E128" s="390"/>
      <c r="F128" s="390"/>
      <c r="G128" s="390"/>
      <c r="H128" s="390" t="s">
        <v>2275</v>
      </c>
      <c r="I128" s="176">
        <v>0</v>
      </c>
      <c r="K128" s="367" t="s">
        <v>1699</v>
      </c>
    </row>
    <row r="129" spans="1:11" ht="12.75">
      <c r="A129" s="7" t="s">
        <v>998</v>
      </c>
      <c r="B129" s="65" t="s">
        <v>1701</v>
      </c>
      <c r="C129" s="65" t="s">
        <v>667</v>
      </c>
      <c r="D129" s="68">
        <v>74</v>
      </c>
      <c r="E129" s="68"/>
      <c r="F129" s="68"/>
      <c r="G129" s="68"/>
      <c r="H129" s="68">
        <f t="shared" si="5"/>
        <v>74</v>
      </c>
      <c r="I129" s="176"/>
      <c r="K129" s="367" t="s">
        <v>1700</v>
      </c>
    </row>
    <row r="130" spans="1:11" s="331" customFormat="1" ht="12.75">
      <c r="A130" s="242"/>
      <c r="B130" s="166" t="s">
        <v>1980</v>
      </c>
      <c r="C130" s="166" t="s">
        <v>667</v>
      </c>
      <c r="D130" s="328"/>
      <c r="E130" s="328"/>
      <c r="F130" s="328"/>
      <c r="G130" s="328"/>
      <c r="H130" s="328"/>
      <c r="I130" s="327">
        <v>89</v>
      </c>
      <c r="J130" s="329"/>
      <c r="K130" s="401" t="s">
        <v>1107</v>
      </c>
    </row>
    <row r="131" spans="1:11" ht="25.5">
      <c r="A131" s="7">
        <v>15</v>
      </c>
      <c r="B131" s="65" t="s">
        <v>2049</v>
      </c>
      <c r="C131" s="65" t="s">
        <v>667</v>
      </c>
      <c r="D131" s="68">
        <v>136</v>
      </c>
      <c r="E131" s="68"/>
      <c r="F131" s="68"/>
      <c r="G131" s="68"/>
      <c r="H131" s="68">
        <f>SUM(D131:G131)</f>
        <v>136</v>
      </c>
      <c r="I131" s="176">
        <v>0</v>
      </c>
      <c r="K131" s="367" t="s">
        <v>1709</v>
      </c>
    </row>
    <row r="132" spans="1:11" s="331" customFormat="1" ht="12.75">
      <c r="A132" s="242"/>
      <c r="B132" s="166" t="s">
        <v>1515</v>
      </c>
      <c r="C132" s="166" t="s">
        <v>667</v>
      </c>
      <c r="D132" s="328"/>
      <c r="E132" s="328"/>
      <c r="F132" s="328"/>
      <c r="G132" s="328"/>
      <c r="H132" s="328"/>
      <c r="I132" s="327">
        <v>53</v>
      </c>
      <c r="J132" s="329"/>
      <c r="K132" s="401" t="s">
        <v>1107</v>
      </c>
    </row>
    <row r="133" spans="1:11" ht="12.75">
      <c r="A133" s="7">
        <v>15</v>
      </c>
      <c r="B133" s="65" t="s">
        <v>485</v>
      </c>
      <c r="C133" s="65" t="s">
        <v>667</v>
      </c>
      <c r="D133" s="68">
        <v>111</v>
      </c>
      <c r="E133" s="68"/>
      <c r="F133" s="68"/>
      <c r="G133" s="68"/>
      <c r="H133" s="68">
        <f>SUM(D133:G133)</f>
        <v>111</v>
      </c>
      <c r="I133" s="176">
        <v>22</v>
      </c>
      <c r="J133" s="325">
        <v>42</v>
      </c>
      <c r="K133" s="367" t="s">
        <v>1704</v>
      </c>
    </row>
    <row r="134" spans="1:11" ht="12.75">
      <c r="A134" s="7"/>
      <c r="B134" s="65" t="s">
        <v>2170</v>
      </c>
      <c r="C134" s="65" t="s">
        <v>667</v>
      </c>
      <c r="D134" s="68"/>
      <c r="E134" s="68"/>
      <c r="F134" s="68"/>
      <c r="G134" s="68"/>
      <c r="H134" s="68"/>
      <c r="I134" s="176">
        <v>36</v>
      </c>
      <c r="K134" s="367" t="s">
        <v>1107</v>
      </c>
    </row>
    <row r="135" spans="1:11" ht="25.5">
      <c r="A135" s="7">
        <v>15</v>
      </c>
      <c r="B135" s="65" t="s">
        <v>446</v>
      </c>
      <c r="C135" s="65" t="s">
        <v>667</v>
      </c>
      <c r="D135" s="68">
        <v>48</v>
      </c>
      <c r="E135" s="68">
        <v>50</v>
      </c>
      <c r="F135" s="68"/>
      <c r="G135" s="68"/>
      <c r="H135" s="68">
        <f>SUM(D135:G135)</f>
        <v>98</v>
      </c>
      <c r="I135" s="176">
        <v>0</v>
      </c>
      <c r="K135" s="367" t="s">
        <v>1707</v>
      </c>
    </row>
    <row r="136" spans="1:11" ht="12.75">
      <c r="A136" s="7">
        <v>15</v>
      </c>
      <c r="B136" s="65" t="s">
        <v>486</v>
      </c>
      <c r="C136" s="65" t="s">
        <v>667</v>
      </c>
      <c r="D136" s="68"/>
      <c r="E136" s="68"/>
      <c r="F136" s="68"/>
      <c r="G136" s="68"/>
      <c r="H136" s="68">
        <f>SUM(D136:G136)</f>
        <v>0</v>
      </c>
      <c r="I136" s="176">
        <v>24</v>
      </c>
      <c r="K136" s="400" t="s">
        <v>1936</v>
      </c>
    </row>
    <row r="137" spans="1:11" ht="12.75">
      <c r="A137" s="7"/>
      <c r="B137" s="65" t="s">
        <v>890</v>
      </c>
      <c r="C137" s="65" t="s">
        <v>667</v>
      </c>
      <c r="D137" s="68"/>
      <c r="E137" s="68"/>
      <c r="F137" s="68"/>
      <c r="G137" s="68"/>
      <c r="H137" s="68"/>
      <c r="I137" s="176">
        <v>80</v>
      </c>
      <c r="K137" s="367">
        <v>101137</v>
      </c>
    </row>
    <row r="138" spans="1:11" ht="12.75">
      <c r="A138" s="7"/>
      <c r="B138" s="65" t="s">
        <v>1000</v>
      </c>
      <c r="C138" s="65" t="s">
        <v>667</v>
      </c>
      <c r="D138" s="68"/>
      <c r="E138" s="68"/>
      <c r="F138" s="68"/>
      <c r="G138" s="68"/>
      <c r="H138" s="68"/>
      <c r="I138" s="176">
        <v>80</v>
      </c>
      <c r="K138" s="367">
        <v>101172</v>
      </c>
    </row>
    <row r="139" spans="1:11" ht="25.5">
      <c r="A139" s="7">
        <v>15</v>
      </c>
      <c r="B139" s="65" t="s">
        <v>484</v>
      </c>
      <c r="C139" s="65" t="s">
        <v>667</v>
      </c>
      <c r="D139" s="68">
        <v>150</v>
      </c>
      <c r="E139" s="68"/>
      <c r="F139" s="68"/>
      <c r="G139" s="68"/>
      <c r="H139" s="68">
        <f>SUM(D139:G139)</f>
        <v>150</v>
      </c>
      <c r="I139" s="176">
        <v>0</v>
      </c>
      <c r="K139" s="367" t="s">
        <v>1708</v>
      </c>
    </row>
    <row r="140" spans="1:11" ht="25.5">
      <c r="A140" s="14"/>
      <c r="B140" s="78" t="s">
        <v>2050</v>
      </c>
      <c r="C140" s="78" t="s">
        <v>667</v>
      </c>
      <c r="D140" s="112">
        <v>120</v>
      </c>
      <c r="E140" s="112"/>
      <c r="F140" s="112"/>
      <c r="G140" s="112"/>
      <c r="H140" s="112"/>
      <c r="I140" s="294"/>
      <c r="K140" s="399">
        <v>100638</v>
      </c>
    </row>
    <row r="141" spans="1:11" ht="25.5">
      <c r="A141" s="7"/>
      <c r="B141" s="65" t="s">
        <v>2119</v>
      </c>
      <c r="C141" s="65" t="s">
        <v>667</v>
      </c>
      <c r="D141" s="68"/>
      <c r="E141" s="68"/>
      <c r="F141" s="68"/>
      <c r="G141" s="68"/>
      <c r="H141" s="68"/>
      <c r="I141" s="176">
        <v>130</v>
      </c>
      <c r="K141" s="399">
        <v>101271</v>
      </c>
    </row>
    <row r="142" spans="1:11" ht="12.75">
      <c r="A142" s="7">
        <v>15</v>
      </c>
      <c r="B142" s="65" t="s">
        <v>248</v>
      </c>
      <c r="C142" s="65" t="s">
        <v>667</v>
      </c>
      <c r="D142" s="68">
        <v>153</v>
      </c>
      <c r="E142" s="68"/>
      <c r="F142" s="68"/>
      <c r="G142" s="68"/>
      <c r="H142" s="68">
        <f>SUM(D142:G142)</f>
        <v>153</v>
      </c>
      <c r="I142" s="176">
        <v>0</v>
      </c>
      <c r="J142" s="325">
        <v>59</v>
      </c>
      <c r="K142" s="367" t="s">
        <v>1710</v>
      </c>
    </row>
    <row r="143" spans="1:11" ht="38.25">
      <c r="A143" s="7">
        <v>15</v>
      </c>
      <c r="B143" s="65" t="s">
        <v>1458</v>
      </c>
      <c r="C143" s="65" t="s">
        <v>667</v>
      </c>
      <c r="D143" s="68">
        <v>34</v>
      </c>
      <c r="E143" s="68"/>
      <c r="F143" s="68"/>
      <c r="G143" s="68"/>
      <c r="H143" s="68">
        <f>SUM(D143:G143)</f>
        <v>34</v>
      </c>
      <c r="I143" s="176">
        <v>62</v>
      </c>
      <c r="K143" s="367" t="s">
        <v>1711</v>
      </c>
    </row>
    <row r="144" spans="1:11" ht="12.75">
      <c r="A144" s="7">
        <v>15</v>
      </c>
      <c r="B144" s="65" t="s">
        <v>249</v>
      </c>
      <c r="C144" s="65" t="s">
        <v>667</v>
      </c>
      <c r="D144" s="68"/>
      <c r="E144" s="68"/>
      <c r="F144" s="68"/>
      <c r="G144" s="68"/>
      <c r="H144" s="68">
        <f>SUM(D144:G144)</f>
        <v>0</v>
      </c>
      <c r="I144" s="176">
        <v>26</v>
      </c>
      <c r="K144" s="367" t="s">
        <v>1937</v>
      </c>
    </row>
    <row r="145" spans="1:11" ht="25.5">
      <c r="A145" s="7"/>
      <c r="B145" s="65" t="s">
        <v>1015</v>
      </c>
      <c r="C145" s="65" t="s">
        <v>667</v>
      </c>
      <c r="D145" s="68"/>
      <c r="E145" s="68"/>
      <c r="F145" s="68"/>
      <c r="G145" s="68"/>
      <c r="H145" s="68"/>
      <c r="I145" s="176">
        <v>50</v>
      </c>
      <c r="K145" s="367">
        <v>101200</v>
      </c>
    </row>
    <row r="146" spans="1:11" ht="12.75">
      <c r="A146" s="7"/>
      <c r="B146" s="65" t="s">
        <v>1016</v>
      </c>
      <c r="C146" s="65" t="s">
        <v>667</v>
      </c>
      <c r="D146" s="68"/>
      <c r="E146" s="68"/>
      <c r="F146" s="68"/>
      <c r="G146" s="68"/>
      <c r="H146" s="68"/>
      <c r="I146" s="176">
        <v>25</v>
      </c>
      <c r="K146" s="400">
        <v>101180</v>
      </c>
    </row>
    <row r="147" spans="1:11" ht="12.75">
      <c r="A147" s="7"/>
      <c r="B147" s="65" t="s">
        <v>1997</v>
      </c>
      <c r="C147" s="65" t="s">
        <v>667</v>
      </c>
      <c r="D147" s="68"/>
      <c r="E147" s="68"/>
      <c r="F147" s="68"/>
      <c r="G147" s="68"/>
      <c r="H147" s="68"/>
      <c r="I147" s="176">
        <v>138</v>
      </c>
      <c r="K147" s="400" t="s">
        <v>1107</v>
      </c>
    </row>
    <row r="148" spans="1:11" ht="25.5">
      <c r="A148" s="7">
        <v>15</v>
      </c>
      <c r="B148" s="65" t="s">
        <v>996</v>
      </c>
      <c r="C148" s="65" t="s">
        <v>667</v>
      </c>
      <c r="D148" s="68"/>
      <c r="E148" s="68"/>
      <c r="F148" s="68"/>
      <c r="G148" s="68"/>
      <c r="H148" s="68">
        <f>SUM(D148:G148)</f>
        <v>0</v>
      </c>
      <c r="I148" s="176">
        <v>16</v>
      </c>
      <c r="K148" s="400" t="s">
        <v>1938</v>
      </c>
    </row>
    <row r="149" spans="1:11" ht="12.75">
      <c r="A149" s="7"/>
      <c r="B149" s="65" t="s">
        <v>1058</v>
      </c>
      <c r="C149" s="65" t="s">
        <v>667</v>
      </c>
      <c r="D149" s="68">
        <v>52</v>
      </c>
      <c r="E149" s="68"/>
      <c r="F149" s="68"/>
      <c r="G149" s="68"/>
      <c r="H149" s="68"/>
      <c r="I149" s="176">
        <v>34</v>
      </c>
      <c r="K149" s="367" t="s">
        <v>1712</v>
      </c>
    </row>
    <row r="150" spans="1:11" ht="12.75">
      <c r="A150" s="7"/>
      <c r="B150" s="65" t="s">
        <v>1555</v>
      </c>
      <c r="C150" s="65" t="s">
        <v>667</v>
      </c>
      <c r="D150" s="68">
        <v>54</v>
      </c>
      <c r="E150" s="68"/>
      <c r="F150" s="68"/>
      <c r="G150" s="68"/>
      <c r="H150" s="68"/>
      <c r="I150" s="176">
        <v>31</v>
      </c>
      <c r="K150" s="367">
        <v>101286</v>
      </c>
    </row>
    <row r="151" spans="1:11" ht="89.25">
      <c r="A151" s="7">
        <v>15</v>
      </c>
      <c r="B151" s="65" t="s">
        <v>2388</v>
      </c>
      <c r="C151" s="65" t="s">
        <v>667</v>
      </c>
      <c r="D151" s="390" t="s">
        <v>2389</v>
      </c>
      <c r="E151" s="390"/>
      <c r="F151" s="390"/>
      <c r="G151" s="390"/>
      <c r="H151" s="390">
        <f aca="true" t="shared" si="6" ref="H151:H162">SUM(D151:G151)</f>
        <v>0</v>
      </c>
      <c r="I151" s="391" t="s">
        <v>2390</v>
      </c>
      <c r="J151" s="325">
        <v>10</v>
      </c>
      <c r="K151" s="367" t="s">
        <v>1713</v>
      </c>
    </row>
    <row r="152" spans="1:11" s="79" customFormat="1" ht="12.75" outlineLevel="1">
      <c r="A152" s="15"/>
      <c r="B152" s="67"/>
      <c r="C152" s="67" t="s">
        <v>204</v>
      </c>
      <c r="D152" s="71">
        <f>SUM(D125:D151)</f>
        <v>1176</v>
      </c>
      <c r="E152" s="71">
        <f>SUBTOTAL(9,E128:E144)</f>
        <v>50</v>
      </c>
      <c r="F152" s="71">
        <f>SUBTOTAL(9,F128:F144)</f>
        <v>0</v>
      </c>
      <c r="G152" s="71">
        <f>SUBTOTAL(9,G128:G144)</f>
        <v>0</v>
      </c>
      <c r="H152" s="71">
        <f t="shared" si="6"/>
        <v>1226</v>
      </c>
      <c r="I152" s="290">
        <f>SUBTOTAL(9,I128:I151)</f>
        <v>896</v>
      </c>
      <c r="J152" s="290">
        <f>SUBTOTAL(9,J128:J151)</f>
        <v>111</v>
      </c>
      <c r="K152" s="14"/>
    </row>
    <row r="153" spans="1:11" ht="102.75" customHeight="1" outlineLevel="2">
      <c r="A153" s="7">
        <v>8</v>
      </c>
      <c r="B153" s="65" t="s">
        <v>2259</v>
      </c>
      <c r="C153" s="65" t="s">
        <v>692</v>
      </c>
      <c r="D153" s="390" t="s">
        <v>2260</v>
      </c>
      <c r="E153" s="390"/>
      <c r="F153" s="390"/>
      <c r="G153" s="390"/>
      <c r="H153" s="390" t="s">
        <v>2260</v>
      </c>
      <c r="I153" s="391"/>
      <c r="K153" s="367" t="s">
        <v>1714</v>
      </c>
    </row>
    <row r="154" spans="1:11" s="79" customFormat="1" ht="12.75" outlineLevel="1">
      <c r="A154" s="15"/>
      <c r="B154" s="67"/>
      <c r="C154" s="67" t="s">
        <v>205</v>
      </c>
      <c r="D154" s="390" t="s">
        <v>2260</v>
      </c>
      <c r="E154" s="390"/>
      <c r="F154" s="390"/>
      <c r="G154" s="390"/>
      <c r="H154" s="390" t="s">
        <v>2260</v>
      </c>
      <c r="I154" s="290">
        <f>SUBTOTAL(9,I153:I153)</f>
        <v>0</v>
      </c>
      <c r="J154" s="290">
        <f>SUBTOTAL(9,J152:J153)</f>
        <v>0</v>
      </c>
      <c r="K154" s="14"/>
    </row>
    <row r="155" spans="1:11" ht="12.75" outlineLevel="2">
      <c r="A155" s="7">
        <v>12</v>
      </c>
      <c r="B155" s="65" t="s">
        <v>261</v>
      </c>
      <c r="C155" s="65" t="s">
        <v>706</v>
      </c>
      <c r="D155" s="68"/>
      <c r="E155" s="68"/>
      <c r="F155" s="68"/>
      <c r="G155" s="68"/>
      <c r="H155" s="68">
        <f>SUM(D155:G155)</f>
        <v>0</v>
      </c>
      <c r="I155" s="176">
        <v>84</v>
      </c>
      <c r="K155" s="367" t="s">
        <v>1939</v>
      </c>
    </row>
    <row r="156" spans="1:11" ht="25.5" outlineLevel="2">
      <c r="A156" s="7">
        <v>11</v>
      </c>
      <c r="B156" s="65" t="s">
        <v>2132</v>
      </c>
      <c r="C156" s="65" t="s">
        <v>706</v>
      </c>
      <c r="D156" s="68">
        <v>18</v>
      </c>
      <c r="E156" s="68"/>
      <c r="F156" s="68"/>
      <c r="G156" s="68"/>
      <c r="H156" s="68">
        <f t="shared" si="6"/>
        <v>18</v>
      </c>
      <c r="I156" s="176">
        <v>0</v>
      </c>
      <c r="K156" s="367" t="s">
        <v>1715</v>
      </c>
    </row>
    <row r="157" spans="1:11" ht="25.5" outlineLevel="2">
      <c r="A157" s="7">
        <v>11</v>
      </c>
      <c r="B157" s="65" t="s">
        <v>447</v>
      </c>
      <c r="C157" s="65" t="s">
        <v>706</v>
      </c>
      <c r="D157" s="68">
        <v>56</v>
      </c>
      <c r="E157" s="68"/>
      <c r="F157" s="68"/>
      <c r="G157" s="68"/>
      <c r="H157" s="68">
        <f t="shared" si="6"/>
        <v>56</v>
      </c>
      <c r="I157" s="176">
        <v>0</v>
      </c>
      <c r="K157" s="367" t="s">
        <v>1716</v>
      </c>
    </row>
    <row r="158" spans="1:11" ht="25.5" outlineLevel="2">
      <c r="A158" s="7">
        <v>11</v>
      </c>
      <c r="B158" s="65" t="s">
        <v>448</v>
      </c>
      <c r="C158" s="65" t="s">
        <v>706</v>
      </c>
      <c r="D158" s="68">
        <v>121</v>
      </c>
      <c r="E158" s="68"/>
      <c r="F158" s="68"/>
      <c r="G158" s="68"/>
      <c r="H158" s="68">
        <f t="shared" si="6"/>
        <v>121</v>
      </c>
      <c r="I158" s="176">
        <v>0</v>
      </c>
      <c r="K158" s="367" t="s">
        <v>1717</v>
      </c>
    </row>
    <row r="159" spans="1:11" s="79" customFormat="1" ht="12.75" outlineLevel="1">
      <c r="A159" s="15"/>
      <c r="B159" s="67"/>
      <c r="C159" s="67" t="s">
        <v>206</v>
      </c>
      <c r="D159" s="71">
        <f>SUBTOTAL(9,D156:D158)</f>
        <v>195</v>
      </c>
      <c r="E159" s="71">
        <f>SUBTOTAL(9,E156:E158)</f>
        <v>0</v>
      </c>
      <c r="F159" s="71">
        <f>SUBTOTAL(9,F156:F158)</f>
        <v>0</v>
      </c>
      <c r="G159" s="71">
        <f>SUBTOTAL(9,G156:G158)</f>
        <v>0</v>
      </c>
      <c r="H159" s="71">
        <f t="shared" si="6"/>
        <v>195</v>
      </c>
      <c r="I159" s="290">
        <f>SUBTOTAL(9,I156:I158)</f>
        <v>0</v>
      </c>
      <c r="J159" s="290">
        <f>SUBTOTAL(9,J157:J158)</f>
        <v>0</v>
      </c>
      <c r="K159" s="14"/>
    </row>
    <row r="160" spans="1:11" ht="12.75" outlineLevel="2">
      <c r="A160" s="7"/>
      <c r="B160" s="65" t="s">
        <v>1462</v>
      </c>
      <c r="C160" s="65" t="s">
        <v>387</v>
      </c>
      <c r="D160" s="68"/>
      <c r="E160" s="68"/>
      <c r="F160" s="68"/>
      <c r="G160" s="68"/>
      <c r="H160" s="68">
        <f t="shared" si="6"/>
        <v>0</v>
      </c>
      <c r="I160" s="176">
        <v>84</v>
      </c>
      <c r="K160" s="399">
        <v>101301</v>
      </c>
    </row>
    <row r="161" spans="1:11" ht="51" outlineLevel="2">
      <c r="A161" s="7">
        <v>15</v>
      </c>
      <c r="B161" s="65" t="s">
        <v>2189</v>
      </c>
      <c r="C161" s="65" t="s">
        <v>387</v>
      </c>
      <c r="D161" s="68">
        <v>100</v>
      </c>
      <c r="E161" s="68"/>
      <c r="F161" s="68"/>
      <c r="G161" s="68"/>
      <c r="H161" s="68">
        <f>SUM(D161:G161)</f>
        <v>100</v>
      </c>
      <c r="I161" s="176">
        <v>0</v>
      </c>
      <c r="K161" s="398" t="s">
        <v>1718</v>
      </c>
    </row>
    <row r="162" spans="1:11" ht="51" outlineLevel="2">
      <c r="A162" s="7">
        <v>15</v>
      </c>
      <c r="B162" s="65" t="s">
        <v>2155</v>
      </c>
      <c r="C162" s="65" t="s">
        <v>387</v>
      </c>
      <c r="D162" s="68">
        <v>100</v>
      </c>
      <c r="E162" s="68"/>
      <c r="F162" s="68"/>
      <c r="G162" s="68"/>
      <c r="H162" s="68">
        <f t="shared" si="6"/>
        <v>100</v>
      </c>
      <c r="I162" s="176">
        <v>0</v>
      </c>
      <c r="K162" s="398">
        <v>100512</v>
      </c>
    </row>
    <row r="163" spans="1:11" ht="12.75" outlineLevel="2">
      <c r="A163" s="7"/>
      <c r="B163" s="65" t="s">
        <v>86</v>
      </c>
      <c r="C163" s="65" t="s">
        <v>387</v>
      </c>
      <c r="D163" s="68"/>
      <c r="E163" s="68"/>
      <c r="F163" s="68"/>
      <c r="G163" s="68"/>
      <c r="H163" s="68"/>
      <c r="I163" s="176">
        <v>48</v>
      </c>
      <c r="K163" s="400">
        <v>101087</v>
      </c>
    </row>
    <row r="164" spans="1:11" ht="12.75" outlineLevel="2">
      <c r="A164" s="7"/>
      <c r="B164" s="65" t="s">
        <v>87</v>
      </c>
      <c r="C164" s="65" t="s">
        <v>387</v>
      </c>
      <c r="D164" s="68"/>
      <c r="E164" s="68"/>
      <c r="F164" s="68"/>
      <c r="G164" s="68"/>
      <c r="H164" s="68"/>
      <c r="I164" s="176">
        <v>42</v>
      </c>
      <c r="K164" s="400">
        <v>101131</v>
      </c>
    </row>
    <row r="165" spans="1:11" s="79" customFormat="1" ht="12.75" outlineLevel="1">
      <c r="A165" s="15"/>
      <c r="B165" s="67"/>
      <c r="C165" s="67" t="s">
        <v>207</v>
      </c>
      <c r="D165" s="71">
        <f>SUBTOTAL(9,D160:D164)</f>
        <v>200</v>
      </c>
      <c r="E165" s="71">
        <f>SUBTOTAL(9,E161:E161)</f>
        <v>0</v>
      </c>
      <c r="F165" s="71">
        <f>SUBTOTAL(9,F161:F161)</f>
        <v>0</v>
      </c>
      <c r="G165" s="71">
        <f>SUBTOTAL(9,G161:G161)</f>
        <v>0</v>
      </c>
      <c r="H165" s="71">
        <f aca="true" t="shared" si="7" ref="H165:H186">SUM(D165:G165)</f>
        <v>200</v>
      </c>
      <c r="I165" s="290">
        <f>SUBTOTAL(9,I160:I164)</f>
        <v>174</v>
      </c>
      <c r="J165" s="290">
        <f>SUBTOTAL(9,J163:J164)</f>
        <v>0</v>
      </c>
      <c r="K165" s="14"/>
    </row>
    <row r="166" spans="1:11" ht="38.25" outlineLevel="2">
      <c r="A166" s="7">
        <v>1</v>
      </c>
      <c r="B166" s="65" t="s">
        <v>2021</v>
      </c>
      <c r="C166" s="65" t="s">
        <v>629</v>
      </c>
      <c r="D166" s="68">
        <v>60</v>
      </c>
      <c r="E166" s="68"/>
      <c r="F166" s="68"/>
      <c r="G166" s="68"/>
      <c r="H166" s="68">
        <f t="shared" si="7"/>
        <v>60</v>
      </c>
      <c r="I166" s="176">
        <v>0</v>
      </c>
      <c r="K166" s="398" t="s">
        <v>1719</v>
      </c>
    </row>
    <row r="167" spans="1:11" s="79" customFormat="1" ht="12.75" outlineLevel="1">
      <c r="A167" s="15"/>
      <c r="B167" s="67"/>
      <c r="C167" s="67" t="s">
        <v>208</v>
      </c>
      <c r="D167" s="71">
        <f>SUBTOTAL(9,D166:D166)</f>
        <v>60</v>
      </c>
      <c r="E167" s="71">
        <f>SUBTOTAL(9,E166:E166)</f>
        <v>0</v>
      </c>
      <c r="F167" s="71">
        <f>SUBTOTAL(9,F166:F166)</f>
        <v>0</v>
      </c>
      <c r="G167" s="71">
        <f>SUBTOTAL(9,G166:G166)</f>
        <v>0</v>
      </c>
      <c r="H167" s="71">
        <f t="shared" si="7"/>
        <v>60</v>
      </c>
      <c r="I167" s="290">
        <f>SUBTOTAL(9,I166:I166)</f>
        <v>0</v>
      </c>
      <c r="J167" s="290">
        <f>SUBTOTAL(9,J165:J166)</f>
        <v>0</v>
      </c>
      <c r="K167" s="14"/>
    </row>
    <row r="168" spans="1:11" ht="25.5" outlineLevel="2">
      <c r="A168" s="7">
        <v>7</v>
      </c>
      <c r="B168" s="65" t="s">
        <v>2018</v>
      </c>
      <c r="C168" s="65" t="s">
        <v>209</v>
      </c>
      <c r="D168" s="68">
        <v>120</v>
      </c>
      <c r="E168" s="68"/>
      <c r="F168" s="68"/>
      <c r="G168" s="68"/>
      <c r="H168" s="68">
        <f t="shared" si="7"/>
        <v>120</v>
      </c>
      <c r="I168" s="176">
        <v>0</v>
      </c>
      <c r="K168" s="402" t="s">
        <v>1720</v>
      </c>
    </row>
    <row r="169" spans="1:11" s="79" customFormat="1" ht="12.75" outlineLevel="1">
      <c r="A169" s="15"/>
      <c r="B169" s="67"/>
      <c r="C169" s="67" t="s">
        <v>210</v>
      </c>
      <c r="D169" s="71">
        <f>SUBTOTAL(9,D168:D168)</f>
        <v>120</v>
      </c>
      <c r="E169" s="71">
        <f>SUBTOTAL(9,E168:E168)</f>
        <v>0</v>
      </c>
      <c r="F169" s="71">
        <f>SUBTOTAL(9,F168:F168)</f>
        <v>0</v>
      </c>
      <c r="G169" s="71">
        <f>SUBTOTAL(9,G168:G168)</f>
        <v>0</v>
      </c>
      <c r="H169" s="71">
        <f t="shared" si="7"/>
        <v>120</v>
      </c>
      <c r="I169" s="290">
        <f>SUBTOTAL(9,I168:I168)</f>
        <v>0</v>
      </c>
      <c r="J169" s="290">
        <f>SUBTOTAL(9,J167:J168)</f>
        <v>0</v>
      </c>
      <c r="K169" s="14"/>
    </row>
    <row r="170" spans="1:11" ht="51" outlineLevel="2">
      <c r="A170" s="7">
        <v>15</v>
      </c>
      <c r="B170" s="65" t="s">
        <v>2294</v>
      </c>
      <c r="C170" s="65" t="s">
        <v>435</v>
      </c>
      <c r="D170" s="68">
        <v>96</v>
      </c>
      <c r="E170" s="68"/>
      <c r="F170" s="68"/>
      <c r="G170" s="68"/>
      <c r="H170" s="68">
        <f t="shared" si="7"/>
        <v>96</v>
      </c>
      <c r="I170" s="176">
        <v>0</v>
      </c>
      <c r="K170" s="398" t="s">
        <v>1721</v>
      </c>
    </row>
    <row r="171" spans="1:11" s="79" customFormat="1" ht="12.75" outlineLevel="1">
      <c r="A171" s="15"/>
      <c r="B171" s="67"/>
      <c r="C171" s="67" t="s">
        <v>211</v>
      </c>
      <c r="D171" s="71">
        <f>SUBTOTAL(9,D170:D170)</f>
        <v>96</v>
      </c>
      <c r="E171" s="71">
        <f>SUBTOTAL(9,E170:E170)</f>
        <v>0</v>
      </c>
      <c r="F171" s="71">
        <f>SUBTOTAL(9,F170:F170)</f>
        <v>0</v>
      </c>
      <c r="G171" s="71">
        <f>SUBTOTAL(9,G170:G170)</f>
        <v>0</v>
      </c>
      <c r="H171" s="71">
        <f t="shared" si="7"/>
        <v>96</v>
      </c>
      <c r="I171" s="290">
        <f>SUBTOTAL(9,I170:I170)</f>
        <v>0</v>
      </c>
      <c r="J171" s="290">
        <f>SUBTOTAL(9,J170:J170)</f>
        <v>0</v>
      </c>
      <c r="K171" s="14"/>
    </row>
    <row r="172" spans="1:11" ht="38.25" outlineLevel="2">
      <c r="A172" s="7">
        <v>7</v>
      </c>
      <c r="B172" s="65" t="s">
        <v>2356</v>
      </c>
      <c r="C172" s="65" t="s">
        <v>688</v>
      </c>
      <c r="D172" s="68">
        <v>95</v>
      </c>
      <c r="E172" s="68"/>
      <c r="F172" s="68"/>
      <c r="G172" s="68"/>
      <c r="H172" s="68">
        <f t="shared" si="7"/>
        <v>95</v>
      </c>
      <c r="I172" s="176">
        <v>0</v>
      </c>
      <c r="K172" s="398" t="s">
        <v>1722</v>
      </c>
    </row>
    <row r="173" spans="1:11" ht="12.75" outlineLevel="2">
      <c r="A173" s="7">
        <v>7</v>
      </c>
      <c r="B173" s="65" t="s">
        <v>250</v>
      </c>
      <c r="C173" s="65" t="s">
        <v>688</v>
      </c>
      <c r="D173" s="68"/>
      <c r="E173" s="68"/>
      <c r="F173" s="68"/>
      <c r="G173" s="68"/>
      <c r="H173" s="68">
        <f t="shared" si="7"/>
        <v>0</v>
      </c>
      <c r="I173" s="176">
        <v>26</v>
      </c>
      <c r="K173" s="400" t="s">
        <v>1940</v>
      </c>
    </row>
    <row r="174" spans="1:11" s="79" customFormat="1" ht="12.75" outlineLevel="1">
      <c r="A174" s="15"/>
      <c r="B174" s="67"/>
      <c r="C174" s="67" t="s">
        <v>212</v>
      </c>
      <c r="D174" s="71">
        <f>SUBTOTAL(9,D172:D173)</f>
        <v>95</v>
      </c>
      <c r="E174" s="71">
        <f>SUBTOTAL(9,E172:E173)</f>
        <v>0</v>
      </c>
      <c r="F174" s="71">
        <f>SUBTOTAL(9,F172:F173)</f>
        <v>0</v>
      </c>
      <c r="G174" s="71">
        <f>SUBTOTAL(9,G172:G173)</f>
        <v>0</v>
      </c>
      <c r="H174" s="71">
        <f t="shared" si="7"/>
        <v>95</v>
      </c>
      <c r="I174" s="290">
        <f>SUBTOTAL(9,I172:I173)</f>
        <v>26</v>
      </c>
      <c r="J174" s="290">
        <f>SUBTOTAL(9,J172:J173)</f>
        <v>0</v>
      </c>
      <c r="K174" s="14"/>
    </row>
    <row r="175" spans="1:11" ht="12.75" outlineLevel="2">
      <c r="A175" s="7">
        <v>1</v>
      </c>
      <c r="B175" s="65" t="s">
        <v>493</v>
      </c>
      <c r="C175" s="65" t="s">
        <v>631</v>
      </c>
      <c r="D175" s="69"/>
      <c r="E175" s="68"/>
      <c r="F175" s="68"/>
      <c r="G175" s="68"/>
      <c r="H175" s="68">
        <f t="shared" si="7"/>
        <v>0</v>
      </c>
      <c r="I175" s="176">
        <v>24</v>
      </c>
      <c r="K175" s="400" t="s">
        <v>1941</v>
      </c>
    </row>
    <row r="176" spans="1:11" ht="38.25" outlineLevel="2">
      <c r="A176" s="7">
        <v>1</v>
      </c>
      <c r="B176" s="65" t="s">
        <v>2179</v>
      </c>
      <c r="C176" s="65" t="s">
        <v>631</v>
      </c>
      <c r="D176" s="68">
        <v>100</v>
      </c>
      <c r="E176" s="68"/>
      <c r="F176" s="68"/>
      <c r="G176" s="68"/>
      <c r="H176" s="68">
        <f>SUM(D176:G176)</f>
        <v>100</v>
      </c>
      <c r="I176" s="176">
        <v>0</v>
      </c>
      <c r="K176" s="398" t="s">
        <v>1725</v>
      </c>
    </row>
    <row r="177" spans="1:11" ht="12.75" outlineLevel="2">
      <c r="A177" s="7">
        <v>1</v>
      </c>
      <c r="B177" s="65" t="s">
        <v>251</v>
      </c>
      <c r="C177" s="65" t="s">
        <v>631</v>
      </c>
      <c r="D177" s="68"/>
      <c r="E177" s="68"/>
      <c r="F177" s="68"/>
      <c r="G177" s="68"/>
      <c r="H177" s="68">
        <f t="shared" si="7"/>
        <v>0</v>
      </c>
      <c r="I177" s="176">
        <v>140</v>
      </c>
      <c r="K177" s="367" t="s">
        <v>1942</v>
      </c>
    </row>
    <row r="178" spans="1:11" ht="12.75" outlineLevel="2">
      <c r="A178" s="7">
        <v>1</v>
      </c>
      <c r="B178" s="65" t="s">
        <v>252</v>
      </c>
      <c r="C178" s="65" t="s">
        <v>631</v>
      </c>
      <c r="D178" s="68">
        <v>60</v>
      </c>
      <c r="E178" s="68"/>
      <c r="F178" s="68"/>
      <c r="G178" s="68"/>
      <c r="H178" s="68">
        <f t="shared" si="7"/>
        <v>60</v>
      </c>
      <c r="I178" s="176">
        <v>0</v>
      </c>
      <c r="K178" s="398" t="s">
        <v>1723</v>
      </c>
    </row>
    <row r="179" spans="1:11" ht="25.5" outlineLevel="2">
      <c r="A179" s="7">
        <v>1</v>
      </c>
      <c r="B179" s="65" t="s">
        <v>2177</v>
      </c>
      <c r="C179" s="65" t="s">
        <v>631</v>
      </c>
      <c r="D179" s="68">
        <v>104</v>
      </c>
      <c r="E179" s="68"/>
      <c r="F179" s="68"/>
      <c r="G179" s="68"/>
      <c r="H179" s="68">
        <f t="shared" si="7"/>
        <v>104</v>
      </c>
      <c r="I179" s="176">
        <v>0</v>
      </c>
      <c r="K179" s="398" t="s">
        <v>1724</v>
      </c>
    </row>
    <row r="180" spans="1:11" s="79" customFormat="1" ht="12.75" outlineLevel="1">
      <c r="A180" s="15"/>
      <c r="B180" s="67"/>
      <c r="C180" s="67" t="s">
        <v>213</v>
      </c>
      <c r="D180" s="71">
        <f>SUBTOTAL(9,D176:D179)</f>
        <v>264</v>
      </c>
      <c r="E180" s="71">
        <f>SUBTOTAL(9,E176:E179)</f>
        <v>0</v>
      </c>
      <c r="F180" s="71">
        <f>SUBTOTAL(9,F177:F179)</f>
        <v>0</v>
      </c>
      <c r="G180" s="71">
        <f>SUBTOTAL(9,G177:G179)</f>
        <v>0</v>
      </c>
      <c r="H180" s="71">
        <f t="shared" si="7"/>
        <v>264</v>
      </c>
      <c r="I180" s="290">
        <v>174</v>
      </c>
      <c r="J180" s="290">
        <f>SUBTOTAL(9,J179:J179)</f>
        <v>0</v>
      </c>
      <c r="K180" s="14"/>
    </row>
    <row r="181" spans="1:11" ht="25.5" outlineLevel="2">
      <c r="A181" s="7">
        <v>5</v>
      </c>
      <c r="B181" s="65" t="s">
        <v>1455</v>
      </c>
      <c r="C181" s="65" t="s">
        <v>136</v>
      </c>
      <c r="D181" s="68">
        <v>72</v>
      </c>
      <c r="E181" s="68"/>
      <c r="F181" s="68"/>
      <c r="G181" s="68"/>
      <c r="H181" s="68">
        <f t="shared" si="7"/>
        <v>72</v>
      </c>
      <c r="I181" s="176">
        <v>30</v>
      </c>
      <c r="K181" s="398" t="s">
        <v>1726</v>
      </c>
    </row>
    <row r="182" spans="1:11" ht="38.25" outlineLevel="2">
      <c r="A182" s="7">
        <v>5</v>
      </c>
      <c r="B182" s="65" t="s">
        <v>2175</v>
      </c>
      <c r="C182" s="65" t="s">
        <v>136</v>
      </c>
      <c r="D182" s="68">
        <v>71</v>
      </c>
      <c r="E182" s="68"/>
      <c r="F182" s="68"/>
      <c r="G182" s="68"/>
      <c r="H182" s="68">
        <f t="shared" si="7"/>
        <v>71</v>
      </c>
      <c r="I182" s="176">
        <v>0</v>
      </c>
      <c r="K182" s="398" t="s">
        <v>1727</v>
      </c>
    </row>
    <row r="183" spans="1:11" s="79" customFormat="1" ht="12.75" outlineLevel="1">
      <c r="A183" s="15"/>
      <c r="B183" s="67"/>
      <c r="C183" s="67" t="s">
        <v>214</v>
      </c>
      <c r="D183" s="71">
        <f>SUBTOTAL(9,D181:D182)</f>
        <v>143</v>
      </c>
      <c r="E183" s="71">
        <f>SUBTOTAL(9,E181:E182)</f>
        <v>0</v>
      </c>
      <c r="F183" s="71">
        <f>SUBTOTAL(9,F181:F182)</f>
        <v>0</v>
      </c>
      <c r="G183" s="71">
        <f>SUBTOTAL(9,G181:G182)</f>
        <v>0</v>
      </c>
      <c r="H183" s="71">
        <f t="shared" si="7"/>
        <v>143</v>
      </c>
      <c r="I183" s="290">
        <f>SUBTOTAL(9,I181:I182)</f>
        <v>30</v>
      </c>
      <c r="J183" s="290">
        <f>SUBTOTAL(9,J181:J182)</f>
        <v>0</v>
      </c>
      <c r="K183" s="14"/>
    </row>
    <row r="184" spans="1:11" ht="38.25" outlineLevel="2">
      <c r="A184" s="7">
        <v>14</v>
      </c>
      <c r="B184" s="65" t="s">
        <v>2154</v>
      </c>
      <c r="C184" s="65" t="s">
        <v>544</v>
      </c>
      <c r="D184" s="68">
        <v>118</v>
      </c>
      <c r="E184" s="68"/>
      <c r="F184" s="68"/>
      <c r="G184" s="68"/>
      <c r="H184" s="68">
        <f t="shared" si="7"/>
        <v>118</v>
      </c>
      <c r="I184" s="176" t="s">
        <v>746</v>
      </c>
      <c r="K184" s="398" t="s">
        <v>1728</v>
      </c>
    </row>
    <row r="185" spans="1:11" ht="12.75" outlineLevel="2">
      <c r="A185" s="7">
        <v>14</v>
      </c>
      <c r="B185" s="65" t="s">
        <v>494</v>
      </c>
      <c r="C185" s="65" t="s">
        <v>544</v>
      </c>
      <c r="D185" s="68">
        <v>5</v>
      </c>
      <c r="E185" s="68"/>
      <c r="F185" s="68"/>
      <c r="G185" s="68"/>
      <c r="H185" s="68">
        <f t="shared" si="7"/>
        <v>5</v>
      </c>
      <c r="I185" s="176">
        <v>0</v>
      </c>
      <c r="K185" s="398" t="s">
        <v>1729</v>
      </c>
    </row>
    <row r="186" spans="1:11" s="79" customFormat="1" ht="12.75" outlineLevel="1">
      <c r="A186" s="15"/>
      <c r="B186" s="67"/>
      <c r="C186" s="67" t="s">
        <v>215</v>
      </c>
      <c r="D186" s="71">
        <f>SUBTOTAL(9,D184:D185)</f>
        <v>123</v>
      </c>
      <c r="E186" s="71">
        <f>SUBTOTAL(9,E184:E185)</f>
        <v>0</v>
      </c>
      <c r="F186" s="71">
        <f>SUBTOTAL(9,F184:F185)</f>
        <v>0</v>
      </c>
      <c r="G186" s="71">
        <f>SUBTOTAL(9,G184:G185)</f>
        <v>0</v>
      </c>
      <c r="H186" s="71">
        <f t="shared" si="7"/>
        <v>123</v>
      </c>
      <c r="I186" s="290">
        <f>SUBTOTAL(9,I184:I185)</f>
        <v>0</v>
      </c>
      <c r="J186" s="290">
        <f>SUBTOTAL(9,J184:J185)</f>
        <v>0</v>
      </c>
      <c r="K186" s="14"/>
    </row>
    <row r="187" spans="1:11" ht="12.75" outlineLevel="2">
      <c r="A187" s="7"/>
      <c r="B187" s="65" t="s">
        <v>1486</v>
      </c>
      <c r="C187" s="65" t="s">
        <v>703</v>
      </c>
      <c r="D187" s="68"/>
      <c r="E187" s="68"/>
      <c r="F187" s="68"/>
      <c r="G187" s="68"/>
      <c r="H187" s="68"/>
      <c r="I187" s="176">
        <v>68</v>
      </c>
      <c r="K187" s="367">
        <v>101057</v>
      </c>
    </row>
    <row r="188" spans="1:11" ht="12.75" outlineLevel="2">
      <c r="A188" s="7"/>
      <c r="B188" s="65" t="s">
        <v>1991</v>
      </c>
      <c r="C188" s="65" t="s">
        <v>703</v>
      </c>
      <c r="D188" s="68">
        <v>85</v>
      </c>
      <c r="E188" s="68"/>
      <c r="F188" s="68"/>
      <c r="G188" s="68"/>
      <c r="H188" s="68"/>
      <c r="I188" s="176"/>
      <c r="K188" s="367">
        <v>100523</v>
      </c>
    </row>
    <row r="189" spans="1:11" ht="12.75" outlineLevel="2">
      <c r="A189" s="7">
        <v>10</v>
      </c>
      <c r="B189" s="65" t="s">
        <v>496</v>
      </c>
      <c r="C189" s="65" t="s">
        <v>703</v>
      </c>
      <c r="D189" s="68"/>
      <c r="E189" s="68"/>
      <c r="F189" s="68"/>
      <c r="G189" s="68"/>
      <c r="H189" s="68">
        <f>SUM(D189:G189)</f>
        <v>0</v>
      </c>
      <c r="I189" s="176">
        <v>28</v>
      </c>
      <c r="K189" s="367" t="s">
        <v>1943</v>
      </c>
    </row>
    <row r="190" spans="1:11" ht="12.75" outlineLevel="2">
      <c r="A190" s="7">
        <v>10</v>
      </c>
      <c r="B190" s="65" t="s">
        <v>497</v>
      </c>
      <c r="C190" s="65" t="s">
        <v>703</v>
      </c>
      <c r="D190" s="68">
        <v>60</v>
      </c>
      <c r="E190" s="68"/>
      <c r="F190" s="68"/>
      <c r="G190" s="68"/>
      <c r="H190" s="68">
        <f>SUM(D190:G190)</f>
        <v>60</v>
      </c>
      <c r="I190" s="176">
        <v>0</v>
      </c>
      <c r="K190" s="398" t="s">
        <v>1730</v>
      </c>
    </row>
    <row r="191" spans="1:11" s="331" customFormat="1" ht="25.5" outlineLevel="2">
      <c r="A191" s="242"/>
      <c r="B191" s="166" t="s">
        <v>1015</v>
      </c>
      <c r="C191" s="166" t="s">
        <v>703</v>
      </c>
      <c r="D191" s="328"/>
      <c r="E191" s="328"/>
      <c r="F191" s="328"/>
      <c r="G191" s="328"/>
      <c r="H191" s="328"/>
      <c r="I191" s="327">
        <v>50</v>
      </c>
      <c r="J191" s="329"/>
      <c r="K191" s="401">
        <v>101272</v>
      </c>
    </row>
    <row r="192" spans="1:11" ht="25.5" outlineLevel="2">
      <c r="A192" s="14">
        <v>10</v>
      </c>
      <c r="B192" s="78" t="s">
        <v>216</v>
      </c>
      <c r="C192" s="78" t="s">
        <v>703</v>
      </c>
      <c r="D192" s="340"/>
      <c r="E192" s="340"/>
      <c r="F192" s="112"/>
      <c r="G192" s="112"/>
      <c r="H192" s="112">
        <f aca="true" t="shared" si="8" ref="H192:H197">SUM(D192:G192)</f>
        <v>0</v>
      </c>
      <c r="I192" s="294">
        <v>30</v>
      </c>
      <c r="J192" s="325">
        <v>17</v>
      </c>
      <c r="K192" s="399">
        <v>100957</v>
      </c>
    </row>
    <row r="193" spans="1:11" ht="12.75" outlineLevel="2">
      <c r="A193" s="7">
        <v>10</v>
      </c>
      <c r="B193" s="65" t="s">
        <v>498</v>
      </c>
      <c r="C193" s="65" t="s">
        <v>703</v>
      </c>
      <c r="D193" s="68">
        <v>126</v>
      </c>
      <c r="E193" s="68"/>
      <c r="F193" s="68"/>
      <c r="G193" s="68"/>
      <c r="H193" s="68">
        <f t="shared" si="8"/>
        <v>126</v>
      </c>
      <c r="I193" s="176">
        <v>0</v>
      </c>
      <c r="K193" s="398" t="s">
        <v>1731</v>
      </c>
    </row>
    <row r="194" spans="1:11" s="79" customFormat="1" ht="12.75" outlineLevel="1">
      <c r="A194" s="15"/>
      <c r="B194" s="67"/>
      <c r="C194" s="67" t="s">
        <v>217</v>
      </c>
      <c r="D194" s="71">
        <f>SUBTOTAL(9,D187:D193)</f>
        <v>271</v>
      </c>
      <c r="E194" s="71">
        <f>SUBTOTAL(9,E187:E193)</f>
        <v>0</v>
      </c>
      <c r="F194" s="71">
        <f>SUBTOTAL(9,F187:F193)</f>
        <v>0</v>
      </c>
      <c r="G194" s="71">
        <f>SUBTOTAL(9,G187:G193)</f>
        <v>0</v>
      </c>
      <c r="H194" s="71">
        <f t="shared" si="8"/>
        <v>271</v>
      </c>
      <c r="I194" s="290">
        <f>SUBTOTAL(9,I187:I193)</f>
        <v>176</v>
      </c>
      <c r="J194" s="290">
        <f>SUBTOTAL(9,J187:J193)</f>
        <v>17</v>
      </c>
      <c r="K194" s="14"/>
    </row>
    <row r="195" spans="1:11" ht="38.25" outlineLevel="2">
      <c r="A195" s="7">
        <v>3</v>
      </c>
      <c r="B195" s="65" t="s">
        <v>2027</v>
      </c>
      <c r="C195" s="65" t="s">
        <v>218</v>
      </c>
      <c r="D195" s="68">
        <v>45</v>
      </c>
      <c r="E195" s="68"/>
      <c r="F195" s="68"/>
      <c r="G195" s="68"/>
      <c r="H195" s="68">
        <f t="shared" si="8"/>
        <v>45</v>
      </c>
      <c r="I195" s="176">
        <v>0</v>
      </c>
      <c r="K195" s="398" t="s">
        <v>1732</v>
      </c>
    </row>
    <row r="196" spans="1:11" ht="12.75" outlineLevel="2">
      <c r="A196" s="7">
        <v>3</v>
      </c>
      <c r="B196" s="65" t="s">
        <v>499</v>
      </c>
      <c r="C196" s="65" t="s">
        <v>218</v>
      </c>
      <c r="D196" s="68"/>
      <c r="E196" s="68"/>
      <c r="F196" s="68"/>
      <c r="G196" s="68"/>
      <c r="H196" s="68">
        <f t="shared" si="8"/>
        <v>0</v>
      </c>
      <c r="I196" s="176">
        <v>56</v>
      </c>
      <c r="K196" s="400" t="s">
        <v>1944</v>
      </c>
    </row>
    <row r="197" spans="1:11" s="79" customFormat="1" ht="12.75" outlineLevel="1">
      <c r="A197" s="15"/>
      <c r="B197" s="67"/>
      <c r="C197" s="67" t="s">
        <v>219</v>
      </c>
      <c r="D197" s="71">
        <f>SUBTOTAL(9,D195:D196)</f>
        <v>45</v>
      </c>
      <c r="E197" s="71">
        <f>SUBTOTAL(9,E195:E196)</f>
        <v>0</v>
      </c>
      <c r="F197" s="71">
        <f>SUBTOTAL(9,F195:F196)</f>
        <v>0</v>
      </c>
      <c r="G197" s="71">
        <f>SUBTOTAL(9,G195:G196)</f>
        <v>0</v>
      </c>
      <c r="H197" s="71">
        <f t="shared" si="8"/>
        <v>45</v>
      </c>
      <c r="I197" s="290">
        <f>SUBTOTAL(9,I195:I196)</f>
        <v>56</v>
      </c>
      <c r="J197" s="290">
        <f>SUBTOTAL(9,J195:J196)</f>
        <v>0</v>
      </c>
      <c r="K197" s="14"/>
    </row>
    <row r="198" spans="2:11" ht="25.5">
      <c r="B198" s="78" t="s">
        <v>2071</v>
      </c>
      <c r="C198" s="78" t="s">
        <v>112</v>
      </c>
      <c r="D198" s="163"/>
      <c r="E198" s="163"/>
      <c r="F198" s="163"/>
      <c r="G198" s="163"/>
      <c r="H198" s="163"/>
      <c r="I198" s="177">
        <v>26</v>
      </c>
      <c r="K198" s="398" t="s">
        <v>1107</v>
      </c>
    </row>
    <row r="199" spans="2:11" ht="51">
      <c r="B199" s="78" t="s">
        <v>2205</v>
      </c>
      <c r="C199" s="78" t="s">
        <v>112</v>
      </c>
      <c r="D199" s="408" t="s">
        <v>2206</v>
      </c>
      <c r="E199" s="408"/>
      <c r="F199" s="408"/>
      <c r="G199" s="408"/>
      <c r="H199" s="408" t="s">
        <v>2206</v>
      </c>
      <c r="I199" s="177"/>
      <c r="K199" s="398" t="s">
        <v>1733</v>
      </c>
    </row>
    <row r="200" spans="1:11" ht="25.5">
      <c r="A200" s="7">
        <v>5</v>
      </c>
      <c r="B200" s="65" t="s">
        <v>500</v>
      </c>
      <c r="C200" s="65" t="s">
        <v>112</v>
      </c>
      <c r="D200" s="68">
        <v>60</v>
      </c>
      <c r="E200" s="68"/>
      <c r="F200" s="68"/>
      <c r="G200" s="68"/>
      <c r="H200" s="68">
        <f aca="true" t="shared" si="9" ref="H200:H234">SUM(D200:G200)</f>
        <v>60</v>
      </c>
      <c r="I200" s="176">
        <v>17</v>
      </c>
      <c r="K200" s="398" t="s">
        <v>1734</v>
      </c>
    </row>
    <row r="201" spans="1:11" ht="51">
      <c r="A201" s="7">
        <v>5</v>
      </c>
      <c r="B201" s="65" t="s">
        <v>1381</v>
      </c>
      <c r="C201" s="65" t="s">
        <v>112</v>
      </c>
      <c r="D201" s="68">
        <v>82</v>
      </c>
      <c r="E201" s="68"/>
      <c r="F201" s="68"/>
      <c r="G201" s="68"/>
      <c r="H201" s="68">
        <f t="shared" si="9"/>
        <v>82</v>
      </c>
      <c r="I201" s="176">
        <v>0</v>
      </c>
      <c r="K201" s="398" t="s">
        <v>1735</v>
      </c>
    </row>
    <row r="202" spans="1:11" ht="38.25">
      <c r="A202" s="7">
        <v>5</v>
      </c>
      <c r="B202" s="65" t="s">
        <v>2302</v>
      </c>
      <c r="C202" s="65" t="s">
        <v>112</v>
      </c>
      <c r="D202" s="68">
        <v>148</v>
      </c>
      <c r="E202" s="68"/>
      <c r="F202" s="68"/>
      <c r="G202" s="68"/>
      <c r="H202" s="68">
        <v>148</v>
      </c>
      <c r="I202" s="176">
        <v>16</v>
      </c>
      <c r="K202" s="402" t="s">
        <v>1736</v>
      </c>
    </row>
    <row r="203" spans="1:11" ht="76.5">
      <c r="A203" s="7">
        <v>5</v>
      </c>
      <c r="B203" s="65" t="s">
        <v>2384</v>
      </c>
      <c r="C203" s="65" t="s">
        <v>112</v>
      </c>
      <c r="D203" s="390" t="s">
        <v>2376</v>
      </c>
      <c r="E203" s="68"/>
      <c r="F203" s="68"/>
      <c r="G203" s="68"/>
      <c r="H203" s="68">
        <f>SUM(D203:G203)</f>
        <v>0</v>
      </c>
      <c r="I203" s="176">
        <v>0</v>
      </c>
      <c r="K203" s="398" t="s">
        <v>1738</v>
      </c>
    </row>
    <row r="204" spans="1:11" ht="25.5">
      <c r="A204" s="7"/>
      <c r="B204" s="65" t="s">
        <v>2215</v>
      </c>
      <c r="C204" s="65"/>
      <c r="D204" s="68"/>
      <c r="E204" s="68"/>
      <c r="F204" s="68"/>
      <c r="G204" s="68"/>
      <c r="H204" s="68"/>
      <c r="I204" s="176">
        <v>20</v>
      </c>
      <c r="K204" s="398" t="s">
        <v>1107</v>
      </c>
    </row>
    <row r="205" spans="1:11" ht="38.25">
      <c r="A205" s="7">
        <v>5</v>
      </c>
      <c r="B205" s="65" t="s">
        <v>1355</v>
      </c>
      <c r="C205" s="65" t="s">
        <v>112</v>
      </c>
      <c r="D205" s="68">
        <v>112</v>
      </c>
      <c r="E205" s="68"/>
      <c r="F205" s="68"/>
      <c r="G205" s="68"/>
      <c r="H205" s="68">
        <f>SUM(D205:G205)</f>
        <v>112</v>
      </c>
      <c r="I205" s="176" t="s">
        <v>746</v>
      </c>
      <c r="K205" s="398" t="s">
        <v>1737</v>
      </c>
    </row>
    <row r="206" spans="1:11" s="79" customFormat="1" ht="12.75" outlineLevel="1">
      <c r="A206" s="15"/>
      <c r="B206" s="67"/>
      <c r="C206" s="67" t="s">
        <v>220</v>
      </c>
      <c r="D206" s="71">
        <f>SUBTOTAL(9,D198:D205)</f>
        <v>402</v>
      </c>
      <c r="E206" s="71">
        <f>SUBTOTAL(9,E200:E205)</f>
        <v>0</v>
      </c>
      <c r="F206" s="71">
        <f>SUBTOTAL(9,F200:F205)</f>
        <v>0</v>
      </c>
      <c r="G206" s="71">
        <f>SUBTOTAL(9,G200:G205)</f>
        <v>0</v>
      </c>
      <c r="H206" s="71">
        <f t="shared" si="9"/>
        <v>402</v>
      </c>
      <c r="I206" s="290">
        <f>SUBTOTAL(9,I200:I205)</f>
        <v>53</v>
      </c>
      <c r="J206" s="290">
        <f>SUBTOTAL(9,J203:J205)</f>
        <v>0</v>
      </c>
      <c r="K206" s="14"/>
    </row>
    <row r="207" spans="1:11" ht="25.5" outlineLevel="2">
      <c r="A207" s="7">
        <v>13</v>
      </c>
      <c r="B207" s="65" t="s">
        <v>950</v>
      </c>
      <c r="C207" s="65" t="s">
        <v>530</v>
      </c>
      <c r="D207" s="68">
        <v>143</v>
      </c>
      <c r="E207" s="68"/>
      <c r="F207" s="68"/>
      <c r="G207" s="68"/>
      <c r="H207" s="68">
        <f t="shared" si="9"/>
        <v>143</v>
      </c>
      <c r="I207" s="176">
        <v>0</v>
      </c>
      <c r="K207" s="398" t="s">
        <v>1739</v>
      </c>
    </row>
    <row r="208" spans="1:11" ht="12.75" outlineLevel="2">
      <c r="A208" s="7">
        <v>13</v>
      </c>
      <c r="B208" s="65" t="s">
        <v>501</v>
      </c>
      <c r="C208" s="65" t="s">
        <v>530</v>
      </c>
      <c r="D208" s="68"/>
      <c r="E208" s="68"/>
      <c r="F208" s="68"/>
      <c r="G208" s="68"/>
      <c r="H208" s="68">
        <f t="shared" si="9"/>
        <v>0</v>
      </c>
      <c r="I208" s="176">
        <v>82</v>
      </c>
      <c r="K208" s="367" t="s">
        <v>1945</v>
      </c>
    </row>
    <row r="209" spans="1:12" ht="25.5" outlineLevel="2">
      <c r="A209" s="7">
        <v>13</v>
      </c>
      <c r="B209" s="65" t="s">
        <v>974</v>
      </c>
      <c r="C209" s="65" t="s">
        <v>530</v>
      </c>
      <c r="D209" s="68">
        <v>85</v>
      </c>
      <c r="E209" s="68"/>
      <c r="F209" s="68"/>
      <c r="G209" s="68"/>
      <c r="H209" s="68">
        <f t="shared" si="9"/>
        <v>85</v>
      </c>
      <c r="I209" s="176">
        <v>0</v>
      </c>
      <c r="K209" s="398" t="s">
        <v>1740</v>
      </c>
      <c r="L209" s="338"/>
    </row>
    <row r="210" spans="1:11" s="79" customFormat="1" ht="12.75" outlineLevel="1">
      <c r="A210" s="15"/>
      <c r="B210" s="67"/>
      <c r="C210" s="67" t="s">
        <v>221</v>
      </c>
      <c r="D210" s="71">
        <f>SUBTOTAL(9,D207:D209)</f>
        <v>228</v>
      </c>
      <c r="E210" s="71">
        <f>SUBTOTAL(9,E207:E208)</f>
        <v>0</v>
      </c>
      <c r="F210" s="71">
        <f>SUBTOTAL(9,F207:F208)</f>
        <v>0</v>
      </c>
      <c r="G210" s="71">
        <f>SUBTOTAL(9,G207:G208)</f>
        <v>0</v>
      </c>
      <c r="H210" s="71">
        <f t="shared" si="9"/>
        <v>228</v>
      </c>
      <c r="I210" s="290">
        <f>SUBTOTAL(9,I207:I208)</f>
        <v>82</v>
      </c>
      <c r="J210" s="290">
        <f>SUBTOTAL(9,J208:J209)</f>
        <v>0</v>
      </c>
      <c r="K210" s="14"/>
    </row>
    <row r="211" spans="1:11" ht="63.75" outlineLevel="2">
      <c r="A211" s="7">
        <v>15</v>
      </c>
      <c r="B211" s="65" t="s">
        <v>2385</v>
      </c>
      <c r="C211" s="65" t="s">
        <v>439</v>
      </c>
      <c r="D211" s="390" t="s">
        <v>2386</v>
      </c>
      <c r="E211" s="390"/>
      <c r="F211" s="390" t="s">
        <v>2387</v>
      </c>
      <c r="G211" s="68"/>
      <c r="H211" s="68">
        <f t="shared" si="9"/>
        <v>0</v>
      </c>
      <c r="I211" s="176">
        <v>41</v>
      </c>
      <c r="J211" s="325">
        <v>5</v>
      </c>
      <c r="K211" s="398" t="s">
        <v>1741</v>
      </c>
    </row>
    <row r="212" spans="1:11" ht="25.5" outlineLevel="2">
      <c r="A212" s="7"/>
      <c r="B212" s="65" t="s">
        <v>449</v>
      </c>
      <c r="C212" s="65" t="s">
        <v>439</v>
      </c>
      <c r="D212" s="68">
        <v>68</v>
      </c>
      <c r="E212" s="68"/>
      <c r="F212" s="68"/>
      <c r="G212" s="68"/>
      <c r="H212" s="68">
        <f t="shared" si="9"/>
        <v>68</v>
      </c>
      <c r="I212" s="176">
        <v>0</v>
      </c>
      <c r="K212" s="398" t="s">
        <v>1742</v>
      </c>
    </row>
    <row r="213" spans="1:11" ht="12.75" outlineLevel="2">
      <c r="A213" s="7">
        <v>15</v>
      </c>
      <c r="B213" s="65" t="s">
        <v>502</v>
      </c>
      <c r="C213" s="65" t="s">
        <v>439</v>
      </c>
      <c r="D213" s="68">
        <v>54</v>
      </c>
      <c r="E213" s="68"/>
      <c r="F213" s="68"/>
      <c r="G213" s="68"/>
      <c r="H213" s="68">
        <f t="shared" si="9"/>
        <v>54</v>
      </c>
      <c r="I213" s="176">
        <v>0</v>
      </c>
      <c r="K213" s="398" t="s">
        <v>1743</v>
      </c>
    </row>
    <row r="214" spans="1:11" ht="12.75" outlineLevel="2">
      <c r="A214" s="7">
        <v>15</v>
      </c>
      <c r="B214" s="65" t="s">
        <v>552</v>
      </c>
      <c r="C214" s="65" t="s">
        <v>439</v>
      </c>
      <c r="D214" s="68"/>
      <c r="E214" s="68"/>
      <c r="F214" s="68"/>
      <c r="G214" s="68"/>
      <c r="H214" s="68">
        <f t="shared" si="9"/>
        <v>0</v>
      </c>
      <c r="I214" s="176">
        <v>51</v>
      </c>
      <c r="K214" s="400" t="s">
        <v>1946</v>
      </c>
    </row>
    <row r="215" spans="1:11" ht="12.75" outlineLevel="2">
      <c r="A215" s="7">
        <v>15</v>
      </c>
      <c r="B215" s="65" t="s">
        <v>553</v>
      </c>
      <c r="C215" s="65" t="s">
        <v>439</v>
      </c>
      <c r="D215" s="68"/>
      <c r="E215" s="68"/>
      <c r="F215" s="68"/>
      <c r="G215" s="68"/>
      <c r="H215" s="68">
        <f t="shared" si="9"/>
        <v>0</v>
      </c>
      <c r="I215" s="176">
        <v>75</v>
      </c>
      <c r="K215" s="400" t="s">
        <v>1947</v>
      </c>
    </row>
    <row r="216" spans="1:11" s="79" customFormat="1" ht="12.75" outlineLevel="1">
      <c r="A216" s="15"/>
      <c r="B216" s="67"/>
      <c r="C216" s="67" t="s">
        <v>222</v>
      </c>
      <c r="D216" s="71">
        <f>SUBTOTAL(9,D211:D215)</f>
        <v>122</v>
      </c>
      <c r="E216" s="71">
        <f>SUBTOTAL(9,E211:E215)</f>
        <v>0</v>
      </c>
      <c r="F216" s="71">
        <f>SUBTOTAL(9,F211:F215)</f>
        <v>0</v>
      </c>
      <c r="G216" s="71">
        <f>SUBTOTAL(9,G211:G215)</f>
        <v>0</v>
      </c>
      <c r="H216" s="71">
        <f t="shared" si="9"/>
        <v>122</v>
      </c>
      <c r="I216" s="290">
        <f>SUBTOTAL(9,I211:I215)</f>
        <v>167</v>
      </c>
      <c r="J216" s="290">
        <f>SUBTOTAL(9,J211:J215)</f>
        <v>5</v>
      </c>
      <c r="K216" s="14"/>
    </row>
    <row r="217" spans="1:11" ht="40.5" customHeight="1" outlineLevel="2">
      <c r="A217" s="7">
        <v>4</v>
      </c>
      <c r="B217" s="65" t="s">
        <v>562</v>
      </c>
      <c r="C217" s="65" t="s">
        <v>807</v>
      </c>
      <c r="D217" s="69"/>
      <c r="E217" s="69"/>
      <c r="F217" s="69"/>
      <c r="G217" s="69"/>
      <c r="H217" s="68">
        <f>SUM(D217:G217)</f>
        <v>0</v>
      </c>
      <c r="I217" s="176">
        <v>54</v>
      </c>
      <c r="K217" s="367">
        <v>100172</v>
      </c>
    </row>
    <row r="218" spans="1:11" ht="38.25" outlineLevel="2">
      <c r="A218" s="7">
        <v>4</v>
      </c>
      <c r="B218" s="65" t="s">
        <v>1744</v>
      </c>
      <c r="C218" s="65" t="s">
        <v>807</v>
      </c>
      <c r="D218" s="68">
        <v>104</v>
      </c>
      <c r="E218" s="68"/>
      <c r="F218" s="68"/>
      <c r="G218" s="68"/>
      <c r="H218" s="68">
        <f>SUM(D218:G218)</f>
        <v>104</v>
      </c>
      <c r="I218" s="176">
        <v>0</v>
      </c>
      <c r="K218" s="398" t="s">
        <v>1745</v>
      </c>
    </row>
    <row r="219" spans="1:11" s="79" customFormat="1" ht="12.75" outlineLevel="1">
      <c r="A219" s="15"/>
      <c r="B219" s="67"/>
      <c r="C219" s="67" t="s">
        <v>223</v>
      </c>
      <c r="D219" s="80">
        <f>SUBTOTAL(9,D218:D218)</f>
        <v>104</v>
      </c>
      <c r="E219" s="80">
        <f>SUBTOTAL(9,E218:E218)</f>
        <v>0</v>
      </c>
      <c r="F219" s="80">
        <f>SUBTOTAL(9,F218:F218)</f>
        <v>0</v>
      </c>
      <c r="G219" s="80">
        <f>SUBTOTAL(9,G218:G218)</f>
        <v>0</v>
      </c>
      <c r="H219" s="71">
        <f t="shared" si="9"/>
        <v>104</v>
      </c>
      <c r="I219" s="290">
        <f>SUBTOTAL(9,I218:I218)</f>
        <v>0</v>
      </c>
      <c r="J219" s="290">
        <f>SUBTOTAL(9,J218:J218)</f>
        <v>0</v>
      </c>
      <c r="K219" s="14"/>
    </row>
    <row r="220" spans="1:11" s="386" customFormat="1" ht="12.75" outlineLevel="1">
      <c r="A220" s="353"/>
      <c r="B220" s="354" t="s">
        <v>2142</v>
      </c>
      <c r="C220" s="354" t="s">
        <v>369</v>
      </c>
      <c r="D220" s="385"/>
      <c r="E220" s="385"/>
      <c r="F220" s="385"/>
      <c r="G220" s="385"/>
      <c r="H220" s="355"/>
      <c r="I220" s="357">
        <v>90</v>
      </c>
      <c r="J220" s="358"/>
      <c r="K220" s="353" t="s">
        <v>1107</v>
      </c>
    </row>
    <row r="221" spans="1:11" ht="12.75" outlineLevel="2">
      <c r="A221" s="7">
        <v>3</v>
      </c>
      <c r="B221" s="65" t="s">
        <v>503</v>
      </c>
      <c r="C221" s="65" t="s">
        <v>369</v>
      </c>
      <c r="D221" s="68"/>
      <c r="E221" s="68"/>
      <c r="F221" s="68"/>
      <c r="G221" s="68"/>
      <c r="H221" s="68">
        <f t="shared" si="9"/>
        <v>0</v>
      </c>
      <c r="I221" s="176">
        <v>64</v>
      </c>
      <c r="K221" s="367" t="s">
        <v>1948</v>
      </c>
    </row>
    <row r="222" spans="1:11" ht="25.5" outlineLevel="2">
      <c r="A222" s="7">
        <v>3</v>
      </c>
      <c r="B222" s="65" t="s">
        <v>1378</v>
      </c>
      <c r="C222" s="65" t="s">
        <v>369</v>
      </c>
      <c r="D222" s="68">
        <v>90</v>
      </c>
      <c r="E222" s="68"/>
      <c r="F222" s="68"/>
      <c r="G222" s="68"/>
      <c r="H222" s="68">
        <f t="shared" si="9"/>
        <v>90</v>
      </c>
      <c r="I222" s="176">
        <v>0</v>
      </c>
      <c r="K222" s="402" t="s">
        <v>1746</v>
      </c>
    </row>
    <row r="223" spans="1:11" ht="25.5" outlineLevel="2">
      <c r="A223" s="7">
        <v>3</v>
      </c>
      <c r="B223" s="65" t="s">
        <v>1382</v>
      </c>
      <c r="C223" s="65" t="s">
        <v>369</v>
      </c>
      <c r="D223" s="68">
        <v>222</v>
      </c>
      <c r="E223" s="68"/>
      <c r="F223" s="68"/>
      <c r="G223" s="68"/>
      <c r="H223" s="68">
        <f t="shared" si="9"/>
        <v>222</v>
      </c>
      <c r="I223" s="176">
        <v>0</v>
      </c>
      <c r="K223" s="398" t="s">
        <v>1747</v>
      </c>
    </row>
    <row r="224" spans="1:11" s="79" customFormat="1" ht="12.75" outlineLevel="1">
      <c r="A224" s="15"/>
      <c r="B224" s="67"/>
      <c r="C224" s="67" t="s">
        <v>20</v>
      </c>
      <c r="D224" s="71">
        <f>SUBTOTAL(9,D221:D223)</f>
        <v>312</v>
      </c>
      <c r="E224" s="71">
        <f>SUBTOTAL(9,E221:E223)</f>
        <v>0</v>
      </c>
      <c r="F224" s="71">
        <f>SUBTOTAL(9,F221:F223)</f>
        <v>0</v>
      </c>
      <c r="G224" s="71">
        <f>SUBTOTAL(9,G221:G223)</f>
        <v>0</v>
      </c>
      <c r="H224" s="71">
        <f t="shared" si="9"/>
        <v>312</v>
      </c>
      <c r="I224" s="290">
        <f>SUBTOTAL(9,I221:I223)</f>
        <v>64</v>
      </c>
      <c r="J224" s="290">
        <f>SUBTOTAL(9,J222:J223)</f>
        <v>0</v>
      </c>
      <c r="K224" s="14"/>
    </row>
    <row r="225" spans="1:11" ht="38.25" outlineLevel="2">
      <c r="A225" s="7">
        <v>6</v>
      </c>
      <c r="B225" s="65" t="s">
        <v>2054</v>
      </c>
      <c r="C225" s="65" t="s">
        <v>21</v>
      </c>
      <c r="D225" s="68">
        <v>60</v>
      </c>
      <c r="E225" s="68"/>
      <c r="F225" s="68"/>
      <c r="G225" s="68"/>
      <c r="H225" s="68">
        <f t="shared" si="9"/>
        <v>60</v>
      </c>
      <c r="I225" s="176">
        <v>0</v>
      </c>
      <c r="K225" s="367" t="s">
        <v>1748</v>
      </c>
    </row>
    <row r="226" spans="1:11" s="79" customFormat="1" ht="12.75" outlineLevel="1">
      <c r="A226" s="15"/>
      <c r="B226" s="67"/>
      <c r="C226" s="67" t="s">
        <v>22</v>
      </c>
      <c r="D226" s="71">
        <f>SUBTOTAL(9,D225:D225)</f>
        <v>60</v>
      </c>
      <c r="E226" s="71">
        <f>SUBTOTAL(9,E225:E225)</f>
        <v>0</v>
      </c>
      <c r="F226" s="71">
        <f>SUBTOTAL(9,F225:F225)</f>
        <v>0</v>
      </c>
      <c r="G226" s="71">
        <f>SUBTOTAL(9,G225:G225)</f>
        <v>0</v>
      </c>
      <c r="H226" s="71">
        <f t="shared" si="9"/>
        <v>60</v>
      </c>
      <c r="I226" s="290">
        <f>SUBTOTAL(9,I225:I225)</f>
        <v>0</v>
      </c>
      <c r="J226" s="290">
        <f>SUBTOTAL(9,J224:J225)</f>
        <v>0</v>
      </c>
      <c r="K226" s="14"/>
    </row>
    <row r="227" spans="1:11" ht="25.5" outlineLevel="2">
      <c r="A227" s="7">
        <v>1</v>
      </c>
      <c r="B227" s="65" t="s">
        <v>1426</v>
      </c>
      <c r="C227" s="65" t="s">
        <v>23</v>
      </c>
      <c r="D227" s="68">
        <v>91</v>
      </c>
      <c r="E227" s="68"/>
      <c r="F227" s="68"/>
      <c r="G227" s="68"/>
      <c r="H227" s="68">
        <f t="shared" si="9"/>
        <v>91</v>
      </c>
      <c r="I227" s="176">
        <v>10</v>
      </c>
      <c r="K227" s="367" t="s">
        <v>1749</v>
      </c>
    </row>
    <row r="228" spans="1:11" ht="25.5" outlineLevel="2">
      <c r="A228" s="7">
        <v>1</v>
      </c>
      <c r="B228" s="65" t="s">
        <v>554</v>
      </c>
      <c r="C228" s="65" t="s">
        <v>23</v>
      </c>
      <c r="D228" s="68">
        <v>46</v>
      </c>
      <c r="E228" s="68"/>
      <c r="F228" s="68"/>
      <c r="G228" s="68"/>
      <c r="H228" s="68">
        <f t="shared" si="9"/>
        <v>46</v>
      </c>
      <c r="I228" s="176">
        <v>10</v>
      </c>
      <c r="K228" s="367" t="s">
        <v>1750</v>
      </c>
    </row>
    <row r="229" spans="1:11" s="79" customFormat="1" ht="12.75" outlineLevel="1">
      <c r="A229" s="15"/>
      <c r="B229" s="67"/>
      <c r="C229" s="67" t="s">
        <v>122</v>
      </c>
      <c r="D229" s="71">
        <f>SUBTOTAL(9,D227:D228)</f>
        <v>137</v>
      </c>
      <c r="E229" s="71">
        <f>SUBTOTAL(9,E227:E228)</f>
        <v>0</v>
      </c>
      <c r="F229" s="71">
        <f>SUBTOTAL(9,F227:F228)</f>
        <v>0</v>
      </c>
      <c r="G229" s="71">
        <f>SUBTOTAL(9,G227:G228)</f>
        <v>0</v>
      </c>
      <c r="H229" s="71">
        <f t="shared" si="9"/>
        <v>137</v>
      </c>
      <c r="I229" s="290">
        <f>SUBTOTAL(9,I227:I228)</f>
        <v>20</v>
      </c>
      <c r="J229" s="290">
        <f>SUBTOTAL(9,J227:J228)</f>
        <v>0</v>
      </c>
      <c r="K229" s="14"/>
    </row>
    <row r="230" spans="1:11" ht="25.5" outlineLevel="2">
      <c r="A230" s="7">
        <v>2</v>
      </c>
      <c r="B230" s="65" t="s">
        <v>1752</v>
      </c>
      <c r="C230" s="65" t="s">
        <v>854</v>
      </c>
      <c r="D230" s="68">
        <v>20</v>
      </c>
      <c r="E230" s="68"/>
      <c r="F230" s="68"/>
      <c r="G230" s="68"/>
      <c r="H230" s="68">
        <f t="shared" si="9"/>
        <v>20</v>
      </c>
      <c r="I230" s="176">
        <v>0</v>
      </c>
      <c r="K230" s="367" t="s">
        <v>1751</v>
      </c>
    </row>
    <row r="231" spans="1:11" ht="105.75" customHeight="1" outlineLevel="2">
      <c r="A231" s="7">
        <v>2</v>
      </c>
      <c r="B231" s="65" t="s">
        <v>2276</v>
      </c>
      <c r="C231" s="65" t="s">
        <v>854</v>
      </c>
      <c r="D231" s="390" t="s">
        <v>2208</v>
      </c>
      <c r="E231" s="390"/>
      <c r="F231" s="390"/>
      <c r="G231" s="390"/>
      <c r="H231" s="390" t="s">
        <v>2208</v>
      </c>
      <c r="I231" s="176">
        <v>0</v>
      </c>
      <c r="K231" s="367" t="s">
        <v>1753</v>
      </c>
    </row>
    <row r="232" spans="1:11" ht="25.5" outlineLevel="2">
      <c r="A232" s="7">
        <v>2</v>
      </c>
      <c r="B232" s="65" t="s">
        <v>1399</v>
      </c>
      <c r="C232" s="65" t="s">
        <v>854</v>
      </c>
      <c r="D232" s="68">
        <v>59</v>
      </c>
      <c r="E232" s="68"/>
      <c r="F232" s="68"/>
      <c r="G232" s="68"/>
      <c r="H232" s="68">
        <f t="shared" si="9"/>
        <v>59</v>
      </c>
      <c r="I232" s="176">
        <v>4</v>
      </c>
      <c r="K232" s="367" t="s">
        <v>1754</v>
      </c>
    </row>
    <row r="233" spans="1:11" ht="51" outlineLevel="2">
      <c r="A233" s="7">
        <v>2</v>
      </c>
      <c r="B233" s="65" t="s">
        <v>1084</v>
      </c>
      <c r="C233" s="65" t="s">
        <v>854</v>
      </c>
      <c r="D233" s="68">
        <v>71</v>
      </c>
      <c r="E233" s="68"/>
      <c r="F233" s="68"/>
      <c r="G233" s="68"/>
      <c r="H233" s="68">
        <f t="shared" si="9"/>
        <v>71</v>
      </c>
      <c r="I233" s="176">
        <v>0</v>
      </c>
      <c r="K233" s="367" t="s">
        <v>1755</v>
      </c>
    </row>
    <row r="234" spans="1:11" ht="38.25" outlineLevel="2">
      <c r="A234" s="7">
        <v>2</v>
      </c>
      <c r="B234" s="65" t="s">
        <v>2014</v>
      </c>
      <c r="C234" s="65" t="s">
        <v>854</v>
      </c>
      <c r="D234" s="68">
        <v>94</v>
      </c>
      <c r="E234" s="68"/>
      <c r="F234" s="68"/>
      <c r="G234" s="68"/>
      <c r="H234" s="68">
        <f t="shared" si="9"/>
        <v>94</v>
      </c>
      <c r="I234" s="176">
        <v>0</v>
      </c>
      <c r="K234" s="367" t="s">
        <v>1756</v>
      </c>
    </row>
    <row r="235" spans="1:11" ht="12.75" outlineLevel="2">
      <c r="A235" s="7">
        <v>2</v>
      </c>
      <c r="B235" s="65" t="s">
        <v>504</v>
      </c>
      <c r="C235" s="65" t="s">
        <v>854</v>
      </c>
      <c r="D235" s="68">
        <v>110</v>
      </c>
      <c r="E235" s="68"/>
      <c r="F235" s="68"/>
      <c r="G235" s="68"/>
      <c r="H235" s="68">
        <f aca="true" t="shared" si="10" ref="H235:H245">SUM(D235:G235)</f>
        <v>110</v>
      </c>
      <c r="I235" s="176">
        <v>0</v>
      </c>
      <c r="K235" s="367" t="s">
        <v>1651</v>
      </c>
    </row>
    <row r="236" spans="1:11" ht="12.75" outlineLevel="2">
      <c r="A236" s="7">
        <v>2</v>
      </c>
      <c r="B236" s="65" t="s">
        <v>555</v>
      </c>
      <c r="C236" s="65" t="s">
        <v>854</v>
      </c>
      <c r="D236" s="68"/>
      <c r="E236" s="68"/>
      <c r="F236" s="68"/>
      <c r="G236" s="68"/>
      <c r="H236" s="68">
        <f>SUM(D236:G236)</f>
        <v>0</v>
      </c>
      <c r="I236" s="176">
        <v>64</v>
      </c>
      <c r="K236" s="400" t="s">
        <v>1949</v>
      </c>
    </row>
    <row r="237" spans="1:11" ht="25.5" outlineLevel="2">
      <c r="A237" s="7">
        <v>2</v>
      </c>
      <c r="B237" s="65" t="s">
        <v>563</v>
      </c>
      <c r="C237" s="65" t="s">
        <v>854</v>
      </c>
      <c r="D237" s="69"/>
      <c r="E237" s="69"/>
      <c r="F237" s="68"/>
      <c r="G237" s="68"/>
      <c r="H237" s="68">
        <f t="shared" si="10"/>
        <v>0</v>
      </c>
      <c r="I237" s="176">
        <v>58</v>
      </c>
      <c r="K237" s="400" t="s">
        <v>1950</v>
      </c>
    </row>
    <row r="238" spans="1:11" ht="25.5" outlineLevel="2">
      <c r="A238" s="7">
        <v>2</v>
      </c>
      <c r="B238" s="65" t="s">
        <v>847</v>
      </c>
      <c r="C238" s="65" t="s">
        <v>854</v>
      </c>
      <c r="D238" s="68">
        <v>60</v>
      </c>
      <c r="E238" s="68"/>
      <c r="F238" s="68"/>
      <c r="G238" s="68"/>
      <c r="H238" s="68">
        <f t="shared" si="10"/>
        <v>60</v>
      </c>
      <c r="I238" s="176">
        <v>0</v>
      </c>
      <c r="K238" s="367" t="s">
        <v>1757</v>
      </c>
    </row>
    <row r="239" spans="1:11" s="79" customFormat="1" ht="12.75" outlineLevel="1">
      <c r="A239" s="15"/>
      <c r="B239" s="67"/>
      <c r="C239" s="67" t="s">
        <v>123</v>
      </c>
      <c r="D239" s="80">
        <f>SUBTOTAL(9,D230:D238)</f>
        <v>414</v>
      </c>
      <c r="E239" s="80">
        <f>SUBTOTAL(9,E231:E238)</f>
        <v>0</v>
      </c>
      <c r="F239" s="71">
        <f>SUBTOTAL(9,F231:F238)</f>
        <v>0</v>
      </c>
      <c r="G239" s="71">
        <f>SUBTOTAL(9,G231:G238)</f>
        <v>0</v>
      </c>
      <c r="H239" s="71">
        <f t="shared" si="10"/>
        <v>414</v>
      </c>
      <c r="I239" s="290">
        <f>SUBTOTAL(9,I231:I238)</f>
        <v>126</v>
      </c>
      <c r="J239" s="290">
        <f>SUBTOTAL(9,J237:J238)</f>
        <v>0</v>
      </c>
      <c r="K239" s="14"/>
    </row>
    <row r="240" spans="1:11" ht="38.25" outlineLevel="2">
      <c r="A240" s="7">
        <v>13</v>
      </c>
      <c r="B240" s="65" t="s">
        <v>1457</v>
      </c>
      <c r="C240" s="65" t="s">
        <v>124</v>
      </c>
      <c r="D240" s="68">
        <v>51</v>
      </c>
      <c r="E240" s="68"/>
      <c r="F240" s="68"/>
      <c r="G240" s="68"/>
      <c r="H240" s="68">
        <f t="shared" si="10"/>
        <v>51</v>
      </c>
      <c r="I240" s="176"/>
      <c r="K240" s="367" t="s">
        <v>1758</v>
      </c>
    </row>
    <row r="241" spans="1:11" s="79" customFormat="1" ht="12.75" outlineLevel="1">
      <c r="A241" s="15"/>
      <c r="B241" s="67"/>
      <c r="C241" s="67" t="s">
        <v>125</v>
      </c>
      <c r="D241" s="71">
        <f>SUBTOTAL(9,D240:D240)</f>
        <v>51</v>
      </c>
      <c r="E241" s="71">
        <f>SUBTOTAL(9,E240:E240)</f>
        <v>0</v>
      </c>
      <c r="F241" s="71">
        <f>SUBTOTAL(9,F240:F240)</f>
        <v>0</v>
      </c>
      <c r="G241" s="71">
        <f>SUBTOTAL(9,G240:G240)</f>
        <v>0</v>
      </c>
      <c r="H241" s="71">
        <f t="shared" si="10"/>
        <v>51</v>
      </c>
      <c r="I241" s="290">
        <f>SUBTOTAL(9,I240:I240)</f>
        <v>0</v>
      </c>
      <c r="J241" s="290">
        <f>SUBTOTAL(9,J239:J240)</f>
        <v>0</v>
      </c>
      <c r="K241" s="14"/>
    </row>
    <row r="242" spans="1:11" s="331" customFormat="1" ht="12.75" outlineLevel="2">
      <c r="A242" s="242"/>
      <c r="B242" s="166" t="s">
        <v>2065</v>
      </c>
      <c r="C242" s="166" t="s">
        <v>137</v>
      </c>
      <c r="D242" s="328"/>
      <c r="E242" s="328"/>
      <c r="F242" s="328"/>
      <c r="G242" s="328"/>
      <c r="H242" s="328"/>
      <c r="I242" s="327">
        <v>101</v>
      </c>
      <c r="J242" s="329"/>
      <c r="K242" s="401">
        <v>101314</v>
      </c>
    </row>
    <row r="243" spans="1:11" ht="12.75" outlineLevel="2">
      <c r="A243" s="7">
        <v>6</v>
      </c>
      <c r="B243" s="65" t="s">
        <v>420</v>
      </c>
      <c r="C243" s="65" t="s">
        <v>137</v>
      </c>
      <c r="D243" s="68"/>
      <c r="E243" s="68"/>
      <c r="F243" s="68"/>
      <c r="G243" s="68"/>
      <c r="H243" s="68">
        <f>SUM(D243:G243)</f>
        <v>0</v>
      </c>
      <c r="I243" s="176">
        <v>20</v>
      </c>
      <c r="K243" s="400">
        <v>100932</v>
      </c>
    </row>
    <row r="244" spans="1:11" ht="12.75" outlineLevel="2">
      <c r="A244" s="7">
        <v>6</v>
      </c>
      <c r="B244" s="65" t="s">
        <v>421</v>
      </c>
      <c r="C244" s="65" t="s">
        <v>137</v>
      </c>
      <c r="D244" s="68"/>
      <c r="E244" s="68"/>
      <c r="F244" s="68"/>
      <c r="G244" s="68"/>
      <c r="H244" s="68">
        <f t="shared" si="10"/>
        <v>0</v>
      </c>
      <c r="I244" s="176">
        <v>128</v>
      </c>
      <c r="K244" s="400">
        <v>100891</v>
      </c>
    </row>
    <row r="245" spans="1:11" ht="51" outlineLevel="2">
      <c r="A245" s="7">
        <v>6</v>
      </c>
      <c r="B245" s="65" t="s">
        <v>2240</v>
      </c>
      <c r="C245" s="65" t="s">
        <v>137</v>
      </c>
      <c r="D245" s="68"/>
      <c r="E245" s="68"/>
      <c r="F245" s="68"/>
      <c r="G245" s="68"/>
      <c r="H245" s="68">
        <f t="shared" si="10"/>
        <v>0</v>
      </c>
      <c r="I245" s="176">
        <v>99</v>
      </c>
      <c r="K245" s="400">
        <v>100947</v>
      </c>
    </row>
    <row r="246" spans="1:11" ht="25.5" outlineLevel="2">
      <c r="A246" s="7">
        <v>6</v>
      </c>
      <c r="B246" s="65" t="s">
        <v>1427</v>
      </c>
      <c r="C246" s="65" t="s">
        <v>137</v>
      </c>
      <c r="D246" s="68"/>
      <c r="E246" s="68"/>
      <c r="F246" s="68"/>
      <c r="G246" s="68"/>
      <c r="H246" s="68"/>
      <c r="I246" s="176">
        <v>20</v>
      </c>
      <c r="K246" s="400">
        <v>101104</v>
      </c>
    </row>
    <row r="247" spans="1:11" ht="38.25" outlineLevel="2">
      <c r="A247" s="7">
        <v>6</v>
      </c>
      <c r="B247" s="65" t="s">
        <v>2024</v>
      </c>
      <c r="C247" s="65" t="s">
        <v>137</v>
      </c>
      <c r="D247" s="68">
        <v>104</v>
      </c>
      <c r="E247" s="68"/>
      <c r="F247" s="68"/>
      <c r="G247" s="68"/>
      <c r="H247" s="68">
        <f>SUM(D247:G247)</f>
        <v>104</v>
      </c>
      <c r="I247" s="176">
        <v>0</v>
      </c>
      <c r="K247" s="398" t="s">
        <v>1787</v>
      </c>
    </row>
    <row r="248" spans="1:11" ht="12.75" outlineLevel="2">
      <c r="A248" s="7"/>
      <c r="B248" s="65" t="s">
        <v>2347</v>
      </c>
      <c r="C248" s="65" t="s">
        <v>137</v>
      </c>
      <c r="D248" s="68">
        <v>118</v>
      </c>
      <c r="E248" s="68">
        <v>2</v>
      </c>
      <c r="F248" s="68"/>
      <c r="G248" s="68"/>
      <c r="H248" s="68"/>
      <c r="I248" s="176">
        <v>2</v>
      </c>
      <c r="J248" s="418" t="s">
        <v>2197</v>
      </c>
      <c r="K248" s="367" t="s">
        <v>1761</v>
      </c>
    </row>
    <row r="249" spans="1:11" s="331" customFormat="1" ht="92.25" customHeight="1" outlineLevel="2">
      <c r="A249" s="242">
        <v>6</v>
      </c>
      <c r="B249" s="166" t="s">
        <v>2265</v>
      </c>
      <c r="C249" s="166" t="s">
        <v>247</v>
      </c>
      <c r="D249" s="395" t="s">
        <v>2266</v>
      </c>
      <c r="E249" s="328"/>
      <c r="F249" s="328"/>
      <c r="G249" s="328"/>
      <c r="H249" s="328">
        <f>SUM(D249:G249)</f>
        <v>0</v>
      </c>
      <c r="I249" s="327">
        <v>2</v>
      </c>
      <c r="J249" s="332"/>
      <c r="K249" s="401">
        <v>100231</v>
      </c>
    </row>
    <row r="250" spans="1:11" ht="25.5" outlineLevel="2">
      <c r="A250" s="7">
        <v>6</v>
      </c>
      <c r="B250" s="65" t="s">
        <v>2134</v>
      </c>
      <c r="C250" s="65" t="s">
        <v>137</v>
      </c>
      <c r="D250" s="68">
        <v>107</v>
      </c>
      <c r="E250" s="68"/>
      <c r="F250" s="68"/>
      <c r="G250" s="68"/>
      <c r="H250" s="68">
        <f>SUM(D250:G250)</f>
        <v>107</v>
      </c>
      <c r="I250" s="176">
        <v>0</v>
      </c>
      <c r="K250" s="367" t="s">
        <v>1762</v>
      </c>
    </row>
    <row r="251" spans="1:11" ht="12.75" outlineLevel="2">
      <c r="A251" s="7"/>
      <c r="B251" s="65" t="s">
        <v>2090</v>
      </c>
      <c r="C251" s="65" t="s">
        <v>137</v>
      </c>
      <c r="D251" s="68"/>
      <c r="E251" s="68"/>
      <c r="F251" s="68"/>
      <c r="G251" s="68"/>
      <c r="H251" s="68"/>
      <c r="I251" s="176">
        <v>80</v>
      </c>
      <c r="K251" s="367">
        <v>101353</v>
      </c>
    </row>
    <row r="252" spans="1:11" ht="12.75" outlineLevel="2">
      <c r="A252" s="7">
        <v>6</v>
      </c>
      <c r="B252" s="65" t="s">
        <v>441</v>
      </c>
      <c r="C252" s="65" t="s">
        <v>137</v>
      </c>
      <c r="D252" s="68"/>
      <c r="E252" s="68"/>
      <c r="F252" s="68">
        <v>18</v>
      </c>
      <c r="G252" s="68"/>
      <c r="H252" s="68">
        <f>SUM(D252:G252)</f>
        <v>18</v>
      </c>
      <c r="I252" s="176">
        <v>24</v>
      </c>
      <c r="K252" s="367" t="s">
        <v>1763</v>
      </c>
    </row>
    <row r="253" spans="1:11" ht="25.5" outlineLevel="2">
      <c r="A253" s="7">
        <v>6</v>
      </c>
      <c r="B253" s="65" t="s">
        <v>964</v>
      </c>
      <c r="C253" s="65" t="s">
        <v>137</v>
      </c>
      <c r="D253" s="68">
        <v>128</v>
      </c>
      <c r="E253" s="68"/>
      <c r="F253" s="68"/>
      <c r="G253" s="68"/>
      <c r="H253" s="68">
        <f>SUM(D253:G253)</f>
        <v>128</v>
      </c>
      <c r="I253" s="176">
        <v>0</v>
      </c>
      <c r="K253" s="367" t="s">
        <v>1766</v>
      </c>
    </row>
    <row r="254" spans="1:11" s="331" customFormat="1" ht="25.5" outlineLevel="2">
      <c r="A254" s="242"/>
      <c r="B254" s="166" t="s">
        <v>2335</v>
      </c>
      <c r="C254" s="166" t="s">
        <v>137</v>
      </c>
      <c r="D254" s="395"/>
      <c r="E254" s="328"/>
      <c r="F254" s="328"/>
      <c r="G254" s="328"/>
      <c r="H254" s="328"/>
      <c r="I254" s="327">
        <v>65</v>
      </c>
      <c r="J254" s="329"/>
      <c r="K254" s="401">
        <v>101278</v>
      </c>
    </row>
    <row r="255" spans="1:11" ht="12.75" outlineLevel="2">
      <c r="A255" s="7"/>
      <c r="B255" s="65" t="s">
        <v>1404</v>
      </c>
      <c r="C255" s="65" t="s">
        <v>137</v>
      </c>
      <c r="D255" s="68"/>
      <c r="E255" s="68"/>
      <c r="F255" s="68"/>
      <c r="G255" s="68"/>
      <c r="H255" s="68"/>
      <c r="I255" s="176">
        <v>144</v>
      </c>
      <c r="K255" s="400">
        <v>101270</v>
      </c>
    </row>
    <row r="256" spans="1:11" ht="12.75" outlineLevel="2">
      <c r="A256" s="7"/>
      <c r="B256" s="65" t="s">
        <v>2081</v>
      </c>
      <c r="C256" s="65" t="s">
        <v>137</v>
      </c>
      <c r="D256" s="68">
        <v>48</v>
      </c>
      <c r="E256" s="68"/>
      <c r="F256" s="68"/>
      <c r="G256" s="68"/>
      <c r="H256" s="68"/>
      <c r="I256" s="176">
        <v>37</v>
      </c>
      <c r="K256" s="398" t="s">
        <v>1951</v>
      </c>
    </row>
    <row r="257" spans="1:11" ht="25.5" outlineLevel="2">
      <c r="A257" s="7">
        <v>6</v>
      </c>
      <c r="B257" s="65" t="s">
        <v>1469</v>
      </c>
      <c r="C257" s="65" t="s">
        <v>137</v>
      </c>
      <c r="D257" s="68">
        <v>85</v>
      </c>
      <c r="E257" s="68"/>
      <c r="F257" s="68"/>
      <c r="G257" s="68"/>
      <c r="H257" s="68">
        <f>SUM(D257:G257)</f>
        <v>85</v>
      </c>
      <c r="I257" s="176"/>
      <c r="K257" s="367" t="s">
        <v>1767</v>
      </c>
    </row>
    <row r="258" spans="1:11" ht="25.5" outlineLevel="2">
      <c r="A258" s="7">
        <v>6</v>
      </c>
      <c r="B258" s="65" t="s">
        <v>846</v>
      </c>
      <c r="C258" s="65" t="s">
        <v>137</v>
      </c>
      <c r="D258" s="68">
        <v>70</v>
      </c>
      <c r="E258" s="68"/>
      <c r="F258" s="68"/>
      <c r="G258" s="68"/>
      <c r="H258" s="68">
        <f>SUM(D258:G258)</f>
        <v>70</v>
      </c>
      <c r="I258" s="176">
        <v>26</v>
      </c>
      <c r="K258" s="367" t="s">
        <v>1769</v>
      </c>
    </row>
    <row r="259" spans="1:11" s="331" customFormat="1" ht="12.75" outlineLevel="2">
      <c r="A259" s="242"/>
      <c r="B259" s="166" t="s">
        <v>2045</v>
      </c>
      <c r="C259" s="166" t="s">
        <v>137</v>
      </c>
      <c r="D259" s="328"/>
      <c r="E259" s="328"/>
      <c r="F259" s="328"/>
      <c r="G259" s="328"/>
      <c r="H259" s="328"/>
      <c r="I259" s="327">
        <v>32</v>
      </c>
      <c r="J259" s="337"/>
      <c r="K259" s="401" t="s">
        <v>1107</v>
      </c>
    </row>
    <row r="260" spans="1:11" s="331" customFormat="1" ht="12.75" outlineLevel="2">
      <c r="A260" s="242"/>
      <c r="B260" s="166" t="s">
        <v>2126</v>
      </c>
      <c r="C260" s="166" t="s">
        <v>137</v>
      </c>
      <c r="D260" s="328"/>
      <c r="E260" s="328"/>
      <c r="F260" s="328"/>
      <c r="G260" s="328"/>
      <c r="H260" s="328"/>
      <c r="I260" s="327">
        <v>102</v>
      </c>
      <c r="J260" s="337"/>
      <c r="K260" s="401" t="s">
        <v>1107</v>
      </c>
    </row>
    <row r="261" spans="1:11" ht="12.75" outlineLevel="2">
      <c r="A261" s="7">
        <v>6</v>
      </c>
      <c r="B261" s="65" t="s">
        <v>874</v>
      </c>
      <c r="C261" s="65" t="s">
        <v>137</v>
      </c>
      <c r="D261" s="68"/>
      <c r="E261" s="68"/>
      <c r="F261" s="68"/>
      <c r="G261" s="68"/>
      <c r="H261" s="68"/>
      <c r="I261" s="176">
        <v>36</v>
      </c>
      <c r="K261" s="400">
        <v>101164</v>
      </c>
    </row>
    <row r="262" spans="1:11" s="331" customFormat="1" ht="38.25" outlineLevel="2">
      <c r="A262" s="242">
        <v>6</v>
      </c>
      <c r="B262" s="166" t="s">
        <v>2135</v>
      </c>
      <c r="C262" s="166" t="s">
        <v>137</v>
      </c>
      <c r="D262" s="328">
        <v>154</v>
      </c>
      <c r="E262" s="328"/>
      <c r="F262" s="328"/>
      <c r="G262" s="328"/>
      <c r="H262" s="328">
        <f>SUM(D262:G262)</f>
        <v>154</v>
      </c>
      <c r="I262" s="327">
        <v>0</v>
      </c>
      <c r="J262" s="329"/>
      <c r="K262" s="401">
        <v>100218</v>
      </c>
    </row>
    <row r="263" spans="1:11" ht="102" outlineLevel="2">
      <c r="A263" s="7">
        <v>6</v>
      </c>
      <c r="B263" s="65" t="s">
        <v>2268</v>
      </c>
      <c r="C263" s="65" t="s">
        <v>137</v>
      </c>
      <c r="D263" s="390" t="s">
        <v>2267</v>
      </c>
      <c r="E263" s="68"/>
      <c r="F263" s="68"/>
      <c r="G263" s="68"/>
      <c r="H263" s="68">
        <f>SUM(D263:G263)</f>
        <v>0</v>
      </c>
      <c r="I263" s="176">
        <v>33</v>
      </c>
      <c r="K263" s="367" t="s">
        <v>1770</v>
      </c>
    </row>
    <row r="264" spans="1:11" ht="12.75" outlineLevel="2">
      <c r="A264" s="7"/>
      <c r="B264" s="65" t="s">
        <v>841</v>
      </c>
      <c r="C264" s="65" t="s">
        <v>137</v>
      </c>
      <c r="D264" s="68">
        <v>76</v>
      </c>
      <c r="E264" s="68"/>
      <c r="F264" s="68"/>
      <c r="G264" s="68"/>
      <c r="H264" s="68">
        <f>SUM(D264:G264)</f>
        <v>76</v>
      </c>
      <c r="I264" s="176">
        <v>0</v>
      </c>
      <c r="K264" s="367" t="s">
        <v>1774</v>
      </c>
    </row>
    <row r="265" spans="1:11" ht="38.25" outlineLevel="2">
      <c r="A265" s="7">
        <v>6</v>
      </c>
      <c r="B265" s="65" t="s">
        <v>2031</v>
      </c>
      <c r="C265" s="65" t="s">
        <v>137</v>
      </c>
      <c r="D265" s="68">
        <v>98</v>
      </c>
      <c r="E265" s="68"/>
      <c r="F265" s="68"/>
      <c r="G265" s="68"/>
      <c r="H265" s="68">
        <f>SUM(D265:G265)</f>
        <v>98</v>
      </c>
      <c r="I265" s="176">
        <v>0</v>
      </c>
      <c r="K265" s="398" t="s">
        <v>1796</v>
      </c>
    </row>
    <row r="266" spans="1:11" ht="25.5" outlineLevel="2">
      <c r="A266" s="7">
        <v>6</v>
      </c>
      <c r="B266" s="65" t="s">
        <v>842</v>
      </c>
      <c r="C266" s="65" t="s">
        <v>137</v>
      </c>
      <c r="D266" s="68">
        <v>47</v>
      </c>
      <c r="E266" s="68"/>
      <c r="F266" s="68"/>
      <c r="G266" s="68"/>
      <c r="H266" s="68">
        <f aca="true" t="shared" si="11" ref="H266:H274">SUM(D266:G266)</f>
        <v>47</v>
      </c>
      <c r="I266" s="176">
        <v>0</v>
      </c>
      <c r="K266" s="367" t="s">
        <v>1775</v>
      </c>
    </row>
    <row r="267" spans="1:11" ht="25.5" outlineLevel="2">
      <c r="A267" s="7">
        <v>6</v>
      </c>
      <c r="B267" s="65" t="s">
        <v>978</v>
      </c>
      <c r="C267" s="65" t="s">
        <v>137</v>
      </c>
      <c r="D267" s="68">
        <v>122</v>
      </c>
      <c r="E267" s="68"/>
      <c r="F267" s="68"/>
      <c r="G267" s="68"/>
      <c r="H267" s="68">
        <f t="shared" si="11"/>
        <v>122</v>
      </c>
      <c r="I267" s="176">
        <v>0</v>
      </c>
      <c r="K267" s="367" t="s">
        <v>1776</v>
      </c>
    </row>
    <row r="268" spans="1:11" ht="25.5" outlineLevel="2">
      <c r="A268" s="7">
        <v>6</v>
      </c>
      <c r="B268" s="65" t="s">
        <v>1379</v>
      </c>
      <c r="C268" s="65" t="s">
        <v>137</v>
      </c>
      <c r="D268" s="68">
        <v>62</v>
      </c>
      <c r="E268" s="68"/>
      <c r="F268" s="68"/>
      <c r="G268" s="68"/>
      <c r="H268" s="68">
        <f t="shared" si="11"/>
        <v>62</v>
      </c>
      <c r="I268" s="176">
        <v>0</v>
      </c>
      <c r="K268" s="367" t="s">
        <v>1777</v>
      </c>
    </row>
    <row r="269" spans="1:11" ht="25.5" outlineLevel="2">
      <c r="A269" s="7"/>
      <c r="B269" s="65" t="s">
        <v>2019</v>
      </c>
      <c r="C269" s="65" t="s">
        <v>137</v>
      </c>
      <c r="D269" s="68">
        <v>120</v>
      </c>
      <c r="E269" s="68"/>
      <c r="F269" s="68"/>
      <c r="G269" s="68"/>
      <c r="H269" s="68">
        <f>SUM(D269:G269)</f>
        <v>120</v>
      </c>
      <c r="I269" s="176">
        <v>0</v>
      </c>
      <c r="K269" s="367" t="s">
        <v>1768</v>
      </c>
    </row>
    <row r="270" spans="1:11" s="331" customFormat="1" ht="25.5" outlineLevel="2">
      <c r="A270" s="242">
        <v>6</v>
      </c>
      <c r="B270" s="166" t="s">
        <v>1983</v>
      </c>
      <c r="C270" s="166" t="s">
        <v>137</v>
      </c>
      <c r="D270" s="328">
        <v>35</v>
      </c>
      <c r="E270" s="328"/>
      <c r="F270" s="328"/>
      <c r="G270" s="328"/>
      <c r="H270" s="328">
        <f>SUM(D270:G270)</f>
        <v>35</v>
      </c>
      <c r="I270" s="327">
        <v>15</v>
      </c>
      <c r="J270" s="329"/>
      <c r="K270" s="404" t="s">
        <v>1984</v>
      </c>
    </row>
    <row r="271" spans="1:11" ht="38.25" outlineLevel="2">
      <c r="A271" s="7">
        <v>6</v>
      </c>
      <c r="B271" s="65" t="s">
        <v>2286</v>
      </c>
      <c r="C271" s="65" t="s">
        <v>137</v>
      </c>
      <c r="D271" s="68">
        <v>178</v>
      </c>
      <c r="E271" s="68"/>
      <c r="F271" s="68"/>
      <c r="G271" s="68"/>
      <c r="H271" s="68">
        <f>SUM(D271:G271)</f>
        <v>178</v>
      </c>
      <c r="I271" s="176">
        <v>38</v>
      </c>
      <c r="K271" s="398" t="s">
        <v>1782</v>
      </c>
    </row>
    <row r="272" spans="1:11" ht="12.75" outlineLevel="2">
      <c r="A272" s="7">
        <v>6</v>
      </c>
      <c r="B272" s="65" t="s">
        <v>843</v>
      </c>
      <c r="C272" s="65" t="s">
        <v>137</v>
      </c>
      <c r="D272" s="68"/>
      <c r="E272" s="68"/>
      <c r="F272" s="68">
        <v>24</v>
      </c>
      <c r="G272" s="68"/>
      <c r="H272" s="68">
        <f t="shared" si="11"/>
        <v>24</v>
      </c>
      <c r="I272" s="176">
        <v>30</v>
      </c>
      <c r="J272" s="325">
        <v>8</v>
      </c>
      <c r="K272" s="398" t="s">
        <v>1952</v>
      </c>
    </row>
    <row r="273" spans="1:11" ht="63.75" outlineLevel="2">
      <c r="A273" s="7">
        <v>6</v>
      </c>
      <c r="B273" s="65" t="s">
        <v>2153</v>
      </c>
      <c r="C273" s="65" t="s">
        <v>137</v>
      </c>
      <c r="D273" s="68">
        <v>145</v>
      </c>
      <c r="E273" s="68"/>
      <c r="F273" s="68"/>
      <c r="G273" s="68"/>
      <c r="H273" s="68">
        <f>SUM(D273:G273)</f>
        <v>145</v>
      </c>
      <c r="I273" s="176">
        <v>2</v>
      </c>
      <c r="K273" s="367" t="s">
        <v>1773</v>
      </c>
    </row>
    <row r="274" spans="1:11" ht="12.75" outlineLevel="2">
      <c r="A274" s="7">
        <v>6</v>
      </c>
      <c r="B274" s="65" t="s">
        <v>844</v>
      </c>
      <c r="C274" s="65" t="s">
        <v>137</v>
      </c>
      <c r="D274" s="68">
        <v>167</v>
      </c>
      <c r="E274" s="68"/>
      <c r="F274" s="68"/>
      <c r="G274" s="68"/>
      <c r="H274" s="68">
        <f t="shared" si="11"/>
        <v>167</v>
      </c>
      <c r="I274" s="176">
        <v>101</v>
      </c>
      <c r="J274" s="325">
        <v>1</v>
      </c>
      <c r="K274" s="367" t="s">
        <v>1778</v>
      </c>
    </row>
    <row r="275" spans="1:11" s="331" customFormat="1" ht="12.75" outlineLevel="2">
      <c r="A275" s="242"/>
      <c r="B275" s="166" t="s">
        <v>1349</v>
      </c>
      <c r="C275" s="166" t="s">
        <v>137</v>
      </c>
      <c r="D275" s="328"/>
      <c r="E275" s="328"/>
      <c r="F275" s="328"/>
      <c r="G275" s="328"/>
      <c r="H275" s="328"/>
      <c r="I275" s="327">
        <v>80</v>
      </c>
      <c r="J275" s="329"/>
      <c r="K275" s="401">
        <v>101229</v>
      </c>
    </row>
    <row r="276" spans="1:11" s="207" customFormat="1" ht="12.75" outlineLevel="2">
      <c r="A276" s="242">
        <v>6</v>
      </c>
      <c r="B276" s="166" t="s">
        <v>85</v>
      </c>
      <c r="C276" s="166" t="s">
        <v>137</v>
      </c>
      <c r="D276" s="328">
        <v>118</v>
      </c>
      <c r="E276" s="328"/>
      <c r="F276" s="328"/>
      <c r="G276" s="328"/>
      <c r="H276" s="328">
        <f aca="true" t="shared" si="12" ref="H276:H294">SUM(D276:G276)</f>
        <v>118</v>
      </c>
      <c r="I276" s="327">
        <v>50</v>
      </c>
      <c r="J276" s="332">
        <v>24</v>
      </c>
      <c r="K276" s="404" t="s">
        <v>1981</v>
      </c>
    </row>
    <row r="277" spans="1:11" s="331" customFormat="1" ht="93.75" customHeight="1" outlineLevel="2">
      <c r="A277" s="242">
        <v>6</v>
      </c>
      <c r="B277" s="166" t="s">
        <v>2227</v>
      </c>
      <c r="C277" s="166" t="s">
        <v>137</v>
      </c>
      <c r="D277" s="395" t="s">
        <v>2216</v>
      </c>
      <c r="E277" s="328"/>
      <c r="F277" s="328"/>
      <c r="G277" s="328"/>
      <c r="H277" s="395" t="s">
        <v>2216</v>
      </c>
      <c r="I277" s="327">
        <v>31</v>
      </c>
      <c r="J277" s="329">
        <v>6</v>
      </c>
      <c r="K277" s="404">
        <v>100248</v>
      </c>
    </row>
    <row r="278" spans="1:11" ht="25.5" outlineLevel="2">
      <c r="A278" s="7">
        <v>6</v>
      </c>
      <c r="B278" s="65" t="s">
        <v>2030</v>
      </c>
      <c r="C278" s="65" t="s">
        <v>137</v>
      </c>
      <c r="D278" s="68">
        <v>88</v>
      </c>
      <c r="E278" s="68"/>
      <c r="F278" s="68"/>
      <c r="G278" s="68"/>
      <c r="H278" s="68">
        <f t="shared" si="12"/>
        <v>88</v>
      </c>
      <c r="I278" s="176"/>
      <c r="K278" s="398" t="s">
        <v>1781</v>
      </c>
    </row>
    <row r="279" spans="1:11" ht="38.25" outlineLevel="2">
      <c r="A279" s="7">
        <v>6</v>
      </c>
      <c r="B279" s="65" t="s">
        <v>1558</v>
      </c>
      <c r="C279" s="65" t="s">
        <v>137</v>
      </c>
      <c r="D279" s="69"/>
      <c r="E279" s="68"/>
      <c r="F279" s="68"/>
      <c r="G279" s="68"/>
      <c r="H279" s="68">
        <f t="shared" si="12"/>
        <v>0</v>
      </c>
      <c r="I279" s="176">
        <v>64</v>
      </c>
      <c r="K279" s="367">
        <v>100922</v>
      </c>
    </row>
    <row r="280" spans="1:11" ht="12.75" outlineLevel="2">
      <c r="A280" s="7">
        <v>6</v>
      </c>
      <c r="B280" s="65" t="s">
        <v>388</v>
      </c>
      <c r="C280" s="65" t="s">
        <v>137</v>
      </c>
      <c r="D280" s="68"/>
      <c r="E280" s="68"/>
      <c r="F280" s="68"/>
      <c r="G280" s="68"/>
      <c r="H280" s="68">
        <f t="shared" si="12"/>
        <v>0</v>
      </c>
      <c r="I280" s="176">
        <v>91</v>
      </c>
      <c r="K280" s="367" t="s">
        <v>1953</v>
      </c>
    </row>
    <row r="281" spans="1:11" ht="38.25" outlineLevel="2">
      <c r="A281" s="7"/>
      <c r="B281" s="65" t="s">
        <v>1383</v>
      </c>
      <c r="C281" s="65" t="s">
        <v>137</v>
      </c>
      <c r="D281" s="68">
        <v>110</v>
      </c>
      <c r="E281" s="68"/>
      <c r="F281" s="68"/>
      <c r="G281" s="68"/>
      <c r="H281" s="68">
        <f t="shared" si="12"/>
        <v>110</v>
      </c>
      <c r="I281" s="176">
        <v>0</v>
      </c>
      <c r="K281" s="398" t="s">
        <v>1783</v>
      </c>
    </row>
    <row r="282" spans="1:11" ht="51" outlineLevel="2">
      <c r="A282" s="7">
        <v>6</v>
      </c>
      <c r="B282" s="65" t="s">
        <v>1384</v>
      </c>
      <c r="C282" s="65" t="s">
        <v>137</v>
      </c>
      <c r="D282" s="68">
        <v>186</v>
      </c>
      <c r="E282" s="68"/>
      <c r="F282" s="68"/>
      <c r="G282" s="68"/>
      <c r="H282" s="68">
        <f t="shared" si="12"/>
        <v>186</v>
      </c>
      <c r="I282" s="176">
        <v>62</v>
      </c>
      <c r="K282" s="398" t="s">
        <v>1784</v>
      </c>
    </row>
    <row r="283" spans="1:11" ht="51" outlineLevel="2">
      <c r="A283" s="7" t="s">
        <v>997</v>
      </c>
      <c r="B283" s="65" t="s">
        <v>2290</v>
      </c>
      <c r="C283" s="65" t="s">
        <v>137</v>
      </c>
      <c r="D283" s="68">
        <v>92</v>
      </c>
      <c r="E283" s="68"/>
      <c r="F283" s="68"/>
      <c r="G283" s="68"/>
      <c r="H283" s="68"/>
      <c r="I283" s="176"/>
      <c r="K283" s="367" t="s">
        <v>1760</v>
      </c>
    </row>
    <row r="284" spans="1:11" s="331" customFormat="1" ht="38.25" outlineLevel="2">
      <c r="A284" s="242">
        <v>6</v>
      </c>
      <c r="B284" s="166" t="s">
        <v>2028</v>
      </c>
      <c r="C284" s="166" t="s">
        <v>137</v>
      </c>
      <c r="D284" s="328">
        <v>252</v>
      </c>
      <c r="E284" s="328"/>
      <c r="F284" s="328"/>
      <c r="G284" s="328"/>
      <c r="H284" s="328">
        <f>SUM(D284:G284)</f>
        <v>252</v>
      </c>
      <c r="I284" s="327">
        <v>0</v>
      </c>
      <c r="J284" s="329"/>
      <c r="K284" s="404" t="s">
        <v>1982</v>
      </c>
    </row>
    <row r="285" spans="1:11" ht="25.5" outlineLevel="2">
      <c r="A285" s="7">
        <v>6</v>
      </c>
      <c r="B285" s="65" t="s">
        <v>965</v>
      </c>
      <c r="C285" s="65" t="s">
        <v>137</v>
      </c>
      <c r="D285" s="68">
        <v>100</v>
      </c>
      <c r="E285" s="68"/>
      <c r="F285" s="68"/>
      <c r="G285" s="68"/>
      <c r="H285" s="68">
        <f t="shared" si="12"/>
        <v>100</v>
      </c>
      <c r="I285" s="176">
        <v>0</v>
      </c>
      <c r="K285" s="398" t="s">
        <v>1785</v>
      </c>
    </row>
    <row r="286" spans="1:11" ht="12.75" outlineLevel="2">
      <c r="A286" s="14">
        <v>6</v>
      </c>
      <c r="B286" s="78" t="s">
        <v>63</v>
      </c>
      <c r="C286" s="78" t="s">
        <v>137</v>
      </c>
      <c r="D286" s="112"/>
      <c r="E286" s="112"/>
      <c r="F286" s="112"/>
      <c r="G286" s="112"/>
      <c r="H286" s="112">
        <f t="shared" si="12"/>
        <v>0</v>
      </c>
      <c r="I286" s="294">
        <v>57</v>
      </c>
      <c r="K286" s="399">
        <v>100242</v>
      </c>
    </row>
    <row r="287" spans="1:11" ht="25.5" outlineLevel="2">
      <c r="A287" s="7">
        <v>6</v>
      </c>
      <c r="B287" s="65" t="s">
        <v>425</v>
      </c>
      <c r="C287" s="65" t="s">
        <v>137</v>
      </c>
      <c r="D287" s="68">
        <v>128</v>
      </c>
      <c r="E287" s="68"/>
      <c r="F287" s="68"/>
      <c r="G287" s="68"/>
      <c r="H287" s="68">
        <f t="shared" si="12"/>
        <v>128</v>
      </c>
      <c r="I287" s="176"/>
      <c r="K287" s="398" t="s">
        <v>1788</v>
      </c>
    </row>
    <row r="288" spans="1:11" ht="38.25" outlineLevel="2">
      <c r="A288" s="7">
        <v>6</v>
      </c>
      <c r="B288" s="65" t="s">
        <v>1456</v>
      </c>
      <c r="C288" s="65" t="s">
        <v>137</v>
      </c>
      <c r="D288" s="68">
        <v>100</v>
      </c>
      <c r="E288" s="68"/>
      <c r="F288" s="68"/>
      <c r="G288" s="68"/>
      <c r="H288" s="68">
        <f t="shared" si="12"/>
        <v>100</v>
      </c>
      <c r="I288" s="176">
        <v>0</v>
      </c>
      <c r="K288" s="398" t="s">
        <v>1789</v>
      </c>
    </row>
    <row r="289" spans="1:11" ht="38.25" outlineLevel="2">
      <c r="A289" s="7">
        <v>6</v>
      </c>
      <c r="B289" s="65" t="s">
        <v>1459</v>
      </c>
      <c r="C289" s="65" t="s">
        <v>137</v>
      </c>
      <c r="D289" s="68">
        <v>95</v>
      </c>
      <c r="E289" s="68"/>
      <c r="F289" s="68"/>
      <c r="G289" s="68"/>
      <c r="H289" s="68">
        <f t="shared" si="12"/>
        <v>95</v>
      </c>
      <c r="I289" s="176">
        <v>23</v>
      </c>
      <c r="K289" s="398" t="s">
        <v>1790</v>
      </c>
    </row>
    <row r="290" spans="1:11" ht="25.5" outlineLevel="2">
      <c r="A290" s="7">
        <v>6</v>
      </c>
      <c r="B290" s="65" t="s">
        <v>1992</v>
      </c>
      <c r="C290" s="65" t="s">
        <v>137</v>
      </c>
      <c r="D290" s="68">
        <v>95</v>
      </c>
      <c r="E290" s="68"/>
      <c r="F290" s="68"/>
      <c r="G290" s="68"/>
      <c r="H290" s="68">
        <f>SUM(D290:G290)</f>
        <v>95</v>
      </c>
      <c r="I290" s="176">
        <v>0</v>
      </c>
      <c r="K290" s="367" t="s">
        <v>1779</v>
      </c>
    </row>
    <row r="291" spans="1:11" ht="25.5" outlineLevel="2">
      <c r="A291" s="7">
        <v>6</v>
      </c>
      <c r="B291" s="65" t="s">
        <v>1454</v>
      </c>
      <c r="C291" s="65" t="s">
        <v>137</v>
      </c>
      <c r="D291" s="68">
        <v>110</v>
      </c>
      <c r="E291" s="68"/>
      <c r="F291" s="68"/>
      <c r="G291" s="68"/>
      <c r="H291" s="68">
        <f>SUM(D291:G291)</f>
        <v>110</v>
      </c>
      <c r="I291" s="176">
        <v>0</v>
      </c>
      <c r="K291" s="398" t="s">
        <v>1786</v>
      </c>
    </row>
    <row r="292" spans="1:11" ht="25.5" outlineLevel="2">
      <c r="A292" s="7"/>
      <c r="B292" s="65" t="s">
        <v>745</v>
      </c>
      <c r="C292" s="65" t="s">
        <v>137</v>
      </c>
      <c r="D292" s="68">
        <v>100</v>
      </c>
      <c r="E292" s="68"/>
      <c r="F292" s="68"/>
      <c r="G292" s="68"/>
      <c r="H292" s="68">
        <f t="shared" si="12"/>
        <v>100</v>
      </c>
      <c r="I292" s="176">
        <v>30</v>
      </c>
      <c r="K292" s="398" t="s">
        <v>1791</v>
      </c>
    </row>
    <row r="293" spans="1:11" ht="46.5" customHeight="1" outlineLevel="2">
      <c r="A293" s="7"/>
      <c r="B293" s="65" t="s">
        <v>2230</v>
      </c>
      <c r="C293" s="65" t="s">
        <v>137</v>
      </c>
      <c r="D293" s="392">
        <v>26</v>
      </c>
      <c r="E293" s="392"/>
      <c r="F293" s="392"/>
      <c r="G293" s="392"/>
      <c r="H293" s="392">
        <v>26</v>
      </c>
      <c r="I293" s="176"/>
      <c r="K293" s="398" t="s">
        <v>1792</v>
      </c>
    </row>
    <row r="294" spans="1:11" ht="63.75" outlineLevel="2">
      <c r="A294" s="7">
        <v>6</v>
      </c>
      <c r="B294" s="65" t="s">
        <v>2288</v>
      </c>
      <c r="C294" s="65" t="s">
        <v>137</v>
      </c>
      <c r="D294" s="68">
        <v>165</v>
      </c>
      <c r="E294" s="68"/>
      <c r="F294" s="68"/>
      <c r="G294" s="68"/>
      <c r="H294" s="68">
        <f t="shared" si="12"/>
        <v>165</v>
      </c>
      <c r="I294" s="176">
        <v>0</v>
      </c>
      <c r="K294" s="398" t="s">
        <v>1794</v>
      </c>
    </row>
    <row r="295" spans="1:11" ht="76.5" outlineLevel="2">
      <c r="A295" s="7">
        <v>6</v>
      </c>
      <c r="B295" s="65" t="s">
        <v>2377</v>
      </c>
      <c r="C295" s="65" t="s">
        <v>137</v>
      </c>
      <c r="D295" s="390" t="s">
        <v>2375</v>
      </c>
      <c r="E295" s="68"/>
      <c r="F295" s="68"/>
      <c r="G295" s="68"/>
      <c r="H295" s="390">
        <f>SUM(D295:G295)</f>
        <v>0</v>
      </c>
      <c r="I295" s="391" t="s">
        <v>2374</v>
      </c>
      <c r="K295" s="398" t="s">
        <v>1793</v>
      </c>
    </row>
    <row r="296" spans="1:11" ht="38.25" outlineLevel="2">
      <c r="A296" s="7">
        <v>6</v>
      </c>
      <c r="B296" s="65" t="s">
        <v>2152</v>
      </c>
      <c r="C296" s="65" t="s">
        <v>137</v>
      </c>
      <c r="D296" s="68">
        <v>125</v>
      </c>
      <c r="E296" s="68"/>
      <c r="F296" s="68"/>
      <c r="G296" s="68"/>
      <c r="H296" s="68">
        <f>SUM(D296:G296)</f>
        <v>125</v>
      </c>
      <c r="I296" s="176">
        <v>2</v>
      </c>
      <c r="K296" s="367" t="s">
        <v>1771</v>
      </c>
    </row>
    <row r="297" spans="1:11" ht="12.75" outlineLevel="2">
      <c r="A297" s="7"/>
      <c r="B297" s="65" t="s">
        <v>17</v>
      </c>
      <c r="C297" s="65" t="s">
        <v>137</v>
      </c>
      <c r="D297" s="68"/>
      <c r="E297" s="68"/>
      <c r="F297" s="68"/>
      <c r="G297" s="68"/>
      <c r="H297" s="68"/>
      <c r="I297" s="176">
        <v>95</v>
      </c>
      <c r="K297" s="400">
        <v>101074</v>
      </c>
    </row>
    <row r="298" spans="1:11" ht="38.25" outlineLevel="2">
      <c r="A298" s="7">
        <v>6</v>
      </c>
      <c r="B298" s="65" t="s">
        <v>2023</v>
      </c>
      <c r="C298" s="65" t="s">
        <v>137</v>
      </c>
      <c r="D298" s="68">
        <v>96</v>
      </c>
      <c r="E298" s="68"/>
      <c r="F298" s="68"/>
      <c r="G298" s="68"/>
      <c r="H298" s="68">
        <f>SUM(D298:G298)</f>
        <v>96</v>
      </c>
      <c r="I298" s="176">
        <v>0</v>
      </c>
      <c r="K298" s="367" t="s">
        <v>1759</v>
      </c>
    </row>
    <row r="299" spans="1:11" s="331" customFormat="1" ht="12.75" outlineLevel="2">
      <c r="A299" s="242"/>
      <c r="B299" s="166" t="s">
        <v>1510</v>
      </c>
      <c r="C299" s="166" t="s">
        <v>137</v>
      </c>
      <c r="D299" s="328"/>
      <c r="E299" s="328"/>
      <c r="F299" s="328"/>
      <c r="G299" s="328"/>
      <c r="H299" s="328"/>
      <c r="I299" s="327">
        <v>90</v>
      </c>
      <c r="J299" s="329"/>
      <c r="K299" s="401" t="s">
        <v>1107</v>
      </c>
    </row>
    <row r="300" spans="1:11" ht="38.25" outlineLevel="2">
      <c r="A300" s="7">
        <v>6</v>
      </c>
      <c r="B300" s="65" t="s">
        <v>2214</v>
      </c>
      <c r="C300" s="65" t="s">
        <v>137</v>
      </c>
      <c r="D300" s="68">
        <v>0</v>
      </c>
      <c r="E300" s="68"/>
      <c r="F300" s="68"/>
      <c r="G300" s="68"/>
      <c r="H300" s="68">
        <f>SUM(D300:G300)</f>
        <v>0</v>
      </c>
      <c r="I300" s="176">
        <v>102</v>
      </c>
      <c r="K300" s="367">
        <v>101153</v>
      </c>
    </row>
    <row r="301" spans="1:11" ht="12.75" outlineLevel="2">
      <c r="A301" s="7">
        <v>6</v>
      </c>
      <c r="B301" s="65" t="s">
        <v>1765</v>
      </c>
      <c r="C301" s="65" t="s">
        <v>137</v>
      </c>
      <c r="D301" s="68">
        <v>61</v>
      </c>
      <c r="E301" s="68"/>
      <c r="F301" s="68"/>
      <c r="G301" s="68"/>
      <c r="H301" s="68">
        <f>SUM(D301:G301)</f>
        <v>61</v>
      </c>
      <c r="I301" s="176">
        <v>127</v>
      </c>
      <c r="J301" s="325">
        <v>46</v>
      </c>
      <c r="K301" s="367" t="s">
        <v>1764</v>
      </c>
    </row>
    <row r="302" spans="1:11" ht="63.75" outlineLevel="2">
      <c r="A302" s="7">
        <v>6</v>
      </c>
      <c r="B302" s="65" t="s">
        <v>2366</v>
      </c>
      <c r="C302" s="65" t="s">
        <v>137</v>
      </c>
      <c r="D302" s="423" t="s">
        <v>2367</v>
      </c>
      <c r="E302" s="423"/>
      <c r="F302" s="423" t="s">
        <v>2368</v>
      </c>
      <c r="G302" s="423"/>
      <c r="H302" s="423" t="s">
        <v>2369</v>
      </c>
      <c r="I302" s="424">
        <v>24</v>
      </c>
      <c r="J302" s="434" t="s">
        <v>2370</v>
      </c>
      <c r="K302" s="398" t="s">
        <v>1795</v>
      </c>
    </row>
    <row r="303" spans="1:11" s="331" customFormat="1" ht="12.75" outlineLevel="2">
      <c r="A303" s="242"/>
      <c r="B303" s="166" t="s">
        <v>2184</v>
      </c>
      <c r="C303" s="166" t="s">
        <v>137</v>
      </c>
      <c r="D303" s="328"/>
      <c r="E303" s="328"/>
      <c r="F303" s="328"/>
      <c r="G303" s="328"/>
      <c r="H303" s="328"/>
      <c r="I303" s="327">
        <v>86</v>
      </c>
      <c r="J303" s="337"/>
      <c r="K303" s="401">
        <v>101352</v>
      </c>
    </row>
    <row r="304" spans="1:11" s="331" customFormat="1" ht="25.5" outlineLevel="2">
      <c r="A304" s="242"/>
      <c r="B304" s="166" t="s">
        <v>1498</v>
      </c>
      <c r="C304" s="166" t="s">
        <v>137</v>
      </c>
      <c r="D304" s="328"/>
      <c r="E304" s="328"/>
      <c r="F304" s="328"/>
      <c r="G304" s="328"/>
      <c r="H304" s="328"/>
      <c r="I304" s="327">
        <v>52</v>
      </c>
      <c r="J304" s="329"/>
      <c r="K304" s="401">
        <v>101282</v>
      </c>
    </row>
    <row r="305" spans="1:11" ht="30.75" customHeight="1" outlineLevel="2">
      <c r="A305" s="7"/>
      <c r="B305" s="65" t="s">
        <v>2070</v>
      </c>
      <c r="C305" s="65" t="s">
        <v>137</v>
      </c>
      <c r="D305" s="68"/>
      <c r="E305" s="68"/>
      <c r="F305" s="68"/>
      <c r="G305" s="68"/>
      <c r="H305" s="68"/>
      <c r="I305" s="176">
        <v>65</v>
      </c>
      <c r="K305" s="400">
        <v>101273</v>
      </c>
    </row>
    <row r="306" spans="1:11" ht="51" outlineLevel="2">
      <c r="A306" s="7">
        <v>6</v>
      </c>
      <c r="B306" s="65" t="s">
        <v>2053</v>
      </c>
      <c r="C306" s="65" t="s">
        <v>137</v>
      </c>
      <c r="D306" s="68">
        <v>107</v>
      </c>
      <c r="E306" s="68"/>
      <c r="F306" s="68"/>
      <c r="G306" s="68"/>
      <c r="H306" s="68">
        <f>SUM(D306:G306)</f>
        <v>107</v>
      </c>
      <c r="I306" s="176">
        <v>41</v>
      </c>
      <c r="K306" s="367">
        <v>100645</v>
      </c>
    </row>
    <row r="307" spans="1:11" s="331" customFormat="1" ht="12.75" outlineLevel="2">
      <c r="A307" s="242"/>
      <c r="B307" s="166" t="s">
        <v>1615</v>
      </c>
      <c r="C307" s="166" t="s">
        <v>137</v>
      </c>
      <c r="D307" s="328"/>
      <c r="E307" s="328"/>
      <c r="F307" s="328"/>
      <c r="G307" s="328"/>
      <c r="H307" s="328"/>
      <c r="I307" s="327">
        <v>110</v>
      </c>
      <c r="J307" s="329"/>
      <c r="K307" s="401" t="s">
        <v>1107</v>
      </c>
    </row>
    <row r="308" spans="1:11" ht="12.75" outlineLevel="2">
      <c r="A308" s="7"/>
      <c r="B308" s="65" t="s">
        <v>772</v>
      </c>
      <c r="C308" s="65" t="s">
        <v>137</v>
      </c>
      <c r="D308" s="68">
        <v>60</v>
      </c>
      <c r="E308" s="68"/>
      <c r="F308" s="68"/>
      <c r="G308" s="68"/>
      <c r="H308" s="68">
        <f>SUM(D308:G308)</f>
        <v>60</v>
      </c>
      <c r="I308" s="176">
        <v>40</v>
      </c>
      <c r="K308" s="398" t="s">
        <v>1797</v>
      </c>
    </row>
    <row r="309" spans="1:11" ht="38.25" outlineLevel="2">
      <c r="A309" s="7">
        <v>6</v>
      </c>
      <c r="B309" s="65" t="s">
        <v>2029</v>
      </c>
      <c r="C309" s="65" t="s">
        <v>137</v>
      </c>
      <c r="D309" s="68">
        <v>162</v>
      </c>
      <c r="E309" s="68"/>
      <c r="F309" s="68"/>
      <c r="G309" s="68"/>
      <c r="H309" s="68">
        <f>SUM(D309:G309)</f>
        <v>162</v>
      </c>
      <c r="I309" s="176">
        <v>0</v>
      </c>
      <c r="K309" s="398" t="s">
        <v>1780</v>
      </c>
    </row>
    <row r="310" spans="1:11" ht="12.75" outlineLevel="2">
      <c r="A310" s="7">
        <v>6</v>
      </c>
      <c r="B310" s="65" t="s">
        <v>773</v>
      </c>
      <c r="C310" s="65" t="s">
        <v>137</v>
      </c>
      <c r="D310" s="68">
        <v>68</v>
      </c>
      <c r="E310" s="68"/>
      <c r="F310" s="68"/>
      <c r="G310" s="68"/>
      <c r="H310" s="68">
        <f>SUM(D310:G310)</f>
        <v>68</v>
      </c>
      <c r="I310" s="176">
        <v>39</v>
      </c>
      <c r="J310" s="325">
        <v>10</v>
      </c>
      <c r="K310" s="398" t="s">
        <v>1798</v>
      </c>
    </row>
    <row r="311" spans="1:11" ht="12.75" outlineLevel="2">
      <c r="A311" s="7" t="s">
        <v>277</v>
      </c>
      <c r="B311" s="65" t="s">
        <v>278</v>
      </c>
      <c r="C311" s="65" t="s">
        <v>137</v>
      </c>
      <c r="D311" s="68">
        <v>112</v>
      </c>
      <c r="E311" s="68"/>
      <c r="F311" s="68"/>
      <c r="G311" s="68"/>
      <c r="H311" s="68"/>
      <c r="I311" s="176"/>
      <c r="K311" s="398" t="s">
        <v>1799</v>
      </c>
    </row>
    <row r="312" spans="1:11" ht="25.5" outlineLevel="2">
      <c r="A312" s="7">
        <v>6</v>
      </c>
      <c r="B312" s="65" t="s">
        <v>981</v>
      </c>
      <c r="C312" s="65" t="s">
        <v>137</v>
      </c>
      <c r="D312" s="68">
        <v>62</v>
      </c>
      <c r="E312" s="68"/>
      <c r="F312" s="68"/>
      <c r="G312" s="68"/>
      <c r="H312" s="68">
        <f>SUM(D312:G312)</f>
        <v>62</v>
      </c>
      <c r="I312" s="176">
        <v>26</v>
      </c>
      <c r="K312" s="367" t="s">
        <v>1772</v>
      </c>
    </row>
    <row r="313" spans="1:11" s="79" customFormat="1" ht="12.75" outlineLevel="1">
      <c r="A313" s="15"/>
      <c r="B313" s="67"/>
      <c r="C313" s="67" t="s">
        <v>126</v>
      </c>
      <c r="D313" s="71">
        <f>SUBTOTAL(9,D243:D312)</f>
        <v>4482</v>
      </c>
      <c r="E313" s="71">
        <f>SUBTOTAL(9,E243:E310)</f>
        <v>2</v>
      </c>
      <c r="F313" s="71">
        <f>SUBTOTAL(9,F243:F310)</f>
        <v>42</v>
      </c>
      <c r="G313" s="71">
        <f>SUBTOTAL(9,G243:G310)</f>
        <v>0</v>
      </c>
      <c r="H313" s="71">
        <f>SUM(D313:G313)</f>
        <v>4526</v>
      </c>
      <c r="I313" s="290">
        <f>SUBTOTAL(9,I243:I311)</f>
        <v>2397</v>
      </c>
      <c r="J313" s="290">
        <f>SUBTOTAL(9,J243:J311)</f>
        <v>95</v>
      </c>
      <c r="K313" s="14"/>
    </row>
    <row r="314" spans="2:11" ht="12.75">
      <c r="B314" s="136" t="s">
        <v>1057</v>
      </c>
      <c r="C314" s="136" t="s">
        <v>127</v>
      </c>
      <c r="D314" s="163"/>
      <c r="E314" s="163"/>
      <c r="F314" s="163"/>
      <c r="G314" s="163"/>
      <c r="H314" s="163"/>
      <c r="I314" s="177">
        <v>78</v>
      </c>
      <c r="K314" s="367">
        <v>101175</v>
      </c>
    </row>
    <row r="315" spans="2:11" ht="12.75">
      <c r="B315" s="136" t="s">
        <v>2127</v>
      </c>
      <c r="C315" s="136" t="s">
        <v>127</v>
      </c>
      <c r="D315" s="163"/>
      <c r="E315" s="163"/>
      <c r="F315" s="163"/>
      <c r="G315" s="163"/>
      <c r="H315" s="177"/>
      <c r="I315" s="177">
        <v>90</v>
      </c>
      <c r="K315" s="367" t="s">
        <v>1107</v>
      </c>
    </row>
    <row r="316" spans="1:11" ht="25.5" outlineLevel="2">
      <c r="A316" s="7">
        <v>15</v>
      </c>
      <c r="B316" s="65" t="s">
        <v>2133</v>
      </c>
      <c r="C316" s="65" t="s">
        <v>127</v>
      </c>
      <c r="D316" s="68">
        <v>73</v>
      </c>
      <c r="E316" s="68"/>
      <c r="F316" s="68"/>
      <c r="G316" s="68"/>
      <c r="H316" s="176">
        <f>SUM(D316:G316)</f>
        <v>73</v>
      </c>
      <c r="I316" s="176"/>
      <c r="K316" s="398" t="s">
        <v>1800</v>
      </c>
    </row>
    <row r="317" spans="1:11" ht="12.75" outlineLevel="2">
      <c r="A317" s="7">
        <v>15</v>
      </c>
      <c r="B317" s="65" t="s">
        <v>774</v>
      </c>
      <c r="C317" s="65" t="s">
        <v>127</v>
      </c>
      <c r="D317" s="68"/>
      <c r="E317" s="68"/>
      <c r="F317" s="68"/>
      <c r="G317" s="68"/>
      <c r="H317" s="176">
        <f>SUM(D317:G317)</f>
        <v>0</v>
      </c>
      <c r="I317" s="176">
        <v>40</v>
      </c>
      <c r="K317" s="400" t="s">
        <v>1954</v>
      </c>
    </row>
    <row r="318" spans="1:11" ht="12.75">
      <c r="A318" s="79"/>
      <c r="B318" s="136" t="s">
        <v>946</v>
      </c>
      <c r="C318" s="136" t="s">
        <v>127</v>
      </c>
      <c r="D318" s="326"/>
      <c r="E318" s="326"/>
      <c r="F318" s="326">
        <v>2</v>
      </c>
      <c r="G318" s="326"/>
      <c r="H318" s="339"/>
      <c r="I318" s="339">
        <v>28</v>
      </c>
      <c r="J318" s="325">
        <v>36</v>
      </c>
      <c r="K318" s="399">
        <v>100889</v>
      </c>
    </row>
    <row r="319" spans="1:11" s="79" customFormat="1" ht="12.75" outlineLevel="1">
      <c r="A319" s="15"/>
      <c r="B319" s="67"/>
      <c r="C319" s="67" t="s">
        <v>289</v>
      </c>
      <c r="D319" s="71">
        <f>SUBTOTAL(9,D314:D318)</f>
        <v>73</v>
      </c>
      <c r="E319" s="71">
        <f>SUBTOTAL(9,E316:E317)</f>
        <v>0</v>
      </c>
      <c r="F319" s="71">
        <f>SUBTOTAL(9,F316:F317)</f>
        <v>0</v>
      </c>
      <c r="G319" s="71">
        <f>SUBTOTAL(9,G316:G317)</f>
        <v>0</v>
      </c>
      <c r="H319" s="71">
        <f>SUM(D319:G319)</f>
        <v>73</v>
      </c>
      <c r="I319" s="292">
        <f>SUM(I314:I318)</f>
        <v>236</v>
      </c>
      <c r="J319" s="292">
        <f>SUM(J314:J318)</f>
        <v>36</v>
      </c>
      <c r="K319" s="14"/>
    </row>
    <row r="320" spans="1:11" ht="12.75" outlineLevel="2">
      <c r="A320" s="7">
        <v>11</v>
      </c>
      <c r="B320" s="65" t="s">
        <v>775</v>
      </c>
      <c r="C320" s="65" t="s">
        <v>708</v>
      </c>
      <c r="D320" s="69">
        <v>126</v>
      </c>
      <c r="E320" s="68"/>
      <c r="F320" s="68"/>
      <c r="G320" s="68"/>
      <c r="H320" s="68">
        <f>SUM(D320:G320)</f>
        <v>126</v>
      </c>
      <c r="I320" s="176">
        <v>0</v>
      </c>
      <c r="J320" s="325">
        <v>11</v>
      </c>
      <c r="K320" s="398" t="s">
        <v>1801</v>
      </c>
    </row>
    <row r="321" spans="1:11" ht="38.25" outlineLevel="2">
      <c r="A321" s="7"/>
      <c r="B321" s="65" t="s">
        <v>968</v>
      </c>
      <c r="C321" s="65" t="s">
        <v>708</v>
      </c>
      <c r="D321" s="69"/>
      <c r="E321" s="68"/>
      <c r="F321" s="68"/>
      <c r="G321" s="68"/>
      <c r="H321" s="68"/>
      <c r="I321" s="176">
        <v>70</v>
      </c>
      <c r="K321" s="400" t="s">
        <v>1955</v>
      </c>
    </row>
    <row r="322" spans="1:11" s="79" customFormat="1" ht="12.75" outlineLevel="1">
      <c r="A322" s="15"/>
      <c r="B322" s="67"/>
      <c r="C322" s="67" t="s">
        <v>290</v>
      </c>
      <c r="D322" s="80">
        <f>SUM(D320:D320)</f>
        <v>126</v>
      </c>
      <c r="E322" s="80">
        <f>SUM(E320:E320)</f>
        <v>0</v>
      </c>
      <c r="F322" s="80">
        <f>SUM(F320:F320)</f>
        <v>0</v>
      </c>
      <c r="G322" s="80">
        <f>SUM(G320:G320)</f>
        <v>0</v>
      </c>
      <c r="H322" s="80">
        <f>SUM(H320:H320)</f>
        <v>126</v>
      </c>
      <c r="I322" s="292">
        <f>SUM(I320:I321)</f>
        <v>70</v>
      </c>
      <c r="J322" s="292">
        <f>SUM(J320:J321)</f>
        <v>11</v>
      </c>
      <c r="K322" s="14"/>
    </row>
    <row r="323" spans="1:11" ht="51" outlineLevel="2">
      <c r="A323" s="7">
        <v>7</v>
      </c>
      <c r="B323" s="65" t="s">
        <v>2298</v>
      </c>
      <c r="C323" s="65" t="s">
        <v>686</v>
      </c>
      <c r="D323" s="68"/>
      <c r="E323" s="68"/>
      <c r="F323" s="68"/>
      <c r="G323" s="68"/>
      <c r="H323" s="68">
        <f aca="true" t="shared" si="13" ref="H323:H328">SUM(D323:G323)</f>
        <v>0</v>
      </c>
      <c r="I323" s="176">
        <v>119</v>
      </c>
      <c r="K323" s="400">
        <v>100903</v>
      </c>
    </row>
    <row r="324" spans="1:11" ht="12.75" outlineLevel="2">
      <c r="A324" s="7">
        <v>7</v>
      </c>
      <c r="B324" s="65" t="s">
        <v>776</v>
      </c>
      <c r="C324" s="65" t="s">
        <v>686</v>
      </c>
      <c r="D324" s="68"/>
      <c r="E324" s="68"/>
      <c r="F324" s="68"/>
      <c r="G324" s="68"/>
      <c r="H324" s="68">
        <f t="shared" si="13"/>
        <v>0</v>
      </c>
      <c r="I324" s="176">
        <v>41</v>
      </c>
      <c r="K324" s="367" t="s">
        <v>1956</v>
      </c>
    </row>
    <row r="325" spans="1:11" s="331" customFormat="1" ht="63.75" outlineLevel="2">
      <c r="A325" s="242"/>
      <c r="B325" s="166" t="s">
        <v>2218</v>
      </c>
      <c r="C325" s="166" t="s">
        <v>686</v>
      </c>
      <c r="D325" s="395" t="s">
        <v>2219</v>
      </c>
      <c r="E325" s="328"/>
      <c r="F325" s="328"/>
      <c r="G325" s="328"/>
      <c r="H325" s="328">
        <f>SUM(D325:G325)</f>
        <v>0</v>
      </c>
      <c r="I325" s="396" t="s">
        <v>2220</v>
      </c>
      <c r="J325" s="329"/>
      <c r="K325" s="401">
        <v>101299</v>
      </c>
    </row>
    <row r="326" spans="1:11" ht="12.75" outlineLevel="2">
      <c r="A326" s="7">
        <v>7</v>
      </c>
      <c r="B326" s="65" t="s">
        <v>1559</v>
      </c>
      <c r="C326" s="65" t="s">
        <v>686</v>
      </c>
      <c r="D326" s="68"/>
      <c r="E326" s="68"/>
      <c r="F326" s="68"/>
      <c r="G326" s="68"/>
      <c r="H326" s="68">
        <f t="shared" si="13"/>
        <v>0</v>
      </c>
      <c r="I326" s="176">
        <v>45</v>
      </c>
      <c r="K326" s="400">
        <v>100935</v>
      </c>
    </row>
    <row r="327" spans="1:11" ht="12.75" outlineLevel="2">
      <c r="A327" s="7">
        <v>7</v>
      </c>
      <c r="B327" s="65" t="s">
        <v>777</v>
      </c>
      <c r="C327" s="65" t="s">
        <v>686</v>
      </c>
      <c r="D327" s="68">
        <v>59</v>
      </c>
      <c r="E327" s="68"/>
      <c r="F327" s="68"/>
      <c r="G327" s="68"/>
      <c r="H327" s="68">
        <f t="shared" si="13"/>
        <v>59</v>
      </c>
      <c r="I327" s="176">
        <v>24</v>
      </c>
      <c r="J327" s="325">
        <v>1</v>
      </c>
      <c r="K327" s="402" t="s">
        <v>1802</v>
      </c>
    </row>
    <row r="328" spans="1:11" ht="12.75" outlineLevel="2">
      <c r="A328" s="7">
        <v>7</v>
      </c>
      <c r="B328" s="65" t="s">
        <v>445</v>
      </c>
      <c r="C328" s="65" t="s">
        <v>686</v>
      </c>
      <c r="D328" s="68"/>
      <c r="E328" s="68"/>
      <c r="F328" s="68"/>
      <c r="G328" s="68"/>
      <c r="H328" s="68">
        <f t="shared" si="13"/>
        <v>0</v>
      </c>
      <c r="I328" s="176">
        <v>59</v>
      </c>
      <c r="K328" s="367" t="s">
        <v>1957</v>
      </c>
    </row>
    <row r="329" spans="1:11" ht="12.75" outlineLevel="2">
      <c r="A329" s="7"/>
      <c r="B329" s="65" t="s">
        <v>875</v>
      </c>
      <c r="C329" s="65" t="s">
        <v>686</v>
      </c>
      <c r="D329" s="68"/>
      <c r="E329" s="68"/>
      <c r="F329" s="68"/>
      <c r="G329" s="68"/>
      <c r="H329" s="68"/>
      <c r="I329" s="176">
        <v>30</v>
      </c>
      <c r="K329" s="400">
        <v>101116</v>
      </c>
    </row>
    <row r="330" spans="1:11" ht="12.75" outlineLevel="2">
      <c r="A330" s="7">
        <v>7</v>
      </c>
      <c r="B330" s="65" t="s">
        <v>1044</v>
      </c>
      <c r="C330" s="65" t="s">
        <v>686</v>
      </c>
      <c r="D330" s="68">
        <v>176</v>
      </c>
      <c r="E330" s="68"/>
      <c r="F330" s="68"/>
      <c r="G330" s="68"/>
      <c r="H330" s="68">
        <f>SUM(D330:G330)</f>
        <v>176</v>
      </c>
      <c r="I330" s="176"/>
      <c r="K330" s="398" t="s">
        <v>1803</v>
      </c>
    </row>
    <row r="331" spans="1:11" ht="12.75" outlineLevel="2">
      <c r="A331" s="7"/>
      <c r="B331" s="65" t="s">
        <v>1059</v>
      </c>
      <c r="C331" s="65" t="s">
        <v>686</v>
      </c>
      <c r="D331" s="68"/>
      <c r="E331" s="68"/>
      <c r="F331" s="68"/>
      <c r="G331" s="68"/>
      <c r="H331" s="68"/>
      <c r="I331" s="176">
        <v>32</v>
      </c>
      <c r="K331" s="367">
        <v>101185</v>
      </c>
    </row>
    <row r="332" spans="1:11" s="331" customFormat="1" ht="25.5" outlineLevel="2">
      <c r="A332" s="242">
        <v>7</v>
      </c>
      <c r="B332" s="166" t="s">
        <v>1985</v>
      </c>
      <c r="C332" s="166" t="s">
        <v>686</v>
      </c>
      <c r="D332" s="328">
        <v>82</v>
      </c>
      <c r="E332" s="328"/>
      <c r="F332" s="328"/>
      <c r="G332" s="328"/>
      <c r="H332" s="328">
        <f>SUM(D332:G332)</f>
        <v>82</v>
      </c>
      <c r="I332" s="327">
        <v>0</v>
      </c>
      <c r="J332" s="329"/>
      <c r="K332" s="404" t="s">
        <v>1986</v>
      </c>
    </row>
    <row r="333" spans="1:11" ht="25.5" outlineLevel="2">
      <c r="A333" s="7">
        <v>7</v>
      </c>
      <c r="B333" s="65" t="s">
        <v>260</v>
      </c>
      <c r="C333" s="65" t="s">
        <v>686</v>
      </c>
      <c r="D333" s="68">
        <v>100</v>
      </c>
      <c r="E333" s="68"/>
      <c r="F333" s="68"/>
      <c r="G333" s="68"/>
      <c r="H333" s="68">
        <f>SUM(D333:G333)</f>
        <v>100</v>
      </c>
      <c r="I333" s="176">
        <v>0</v>
      </c>
      <c r="K333" s="398" t="s">
        <v>1806</v>
      </c>
    </row>
    <row r="334" spans="1:11" ht="39.75" customHeight="1" outlineLevel="2">
      <c r="A334" s="7">
        <v>7</v>
      </c>
      <c r="B334" s="65" t="s">
        <v>1805</v>
      </c>
      <c r="C334" s="65" t="s">
        <v>686</v>
      </c>
      <c r="D334" s="68">
        <v>140</v>
      </c>
      <c r="E334" s="68"/>
      <c r="F334" s="68"/>
      <c r="G334" s="68"/>
      <c r="H334" s="68">
        <f aca="true" t="shared" si="14" ref="H334:H343">SUM(D334:G334)</f>
        <v>140</v>
      </c>
      <c r="I334" s="176">
        <v>0</v>
      </c>
      <c r="K334" s="398" t="s">
        <v>1804</v>
      </c>
    </row>
    <row r="335" spans="1:11" ht="25.5" outlineLevel="2">
      <c r="A335" s="7">
        <v>7</v>
      </c>
      <c r="B335" s="65" t="s">
        <v>1388</v>
      </c>
      <c r="C335" s="65" t="s">
        <v>686</v>
      </c>
      <c r="D335" s="68">
        <v>127</v>
      </c>
      <c r="E335" s="68"/>
      <c r="F335" s="68"/>
      <c r="G335" s="68"/>
      <c r="H335" s="68">
        <f t="shared" si="14"/>
        <v>127</v>
      </c>
      <c r="I335" s="176">
        <v>0</v>
      </c>
      <c r="K335" s="398" t="s">
        <v>1807</v>
      </c>
    </row>
    <row r="336" spans="1:11" s="79" customFormat="1" ht="13.5" customHeight="1" outlineLevel="1">
      <c r="A336" s="15"/>
      <c r="B336" s="67"/>
      <c r="C336" s="67" t="s">
        <v>291</v>
      </c>
      <c r="D336" s="71">
        <f>SUBTOTAL(9,D323:D335)</f>
        <v>684</v>
      </c>
      <c r="E336" s="71">
        <f>SUBTOTAL(9,E323:E335)</f>
        <v>0</v>
      </c>
      <c r="F336" s="71">
        <f>SUBTOTAL(9,F323:F335)</f>
        <v>0</v>
      </c>
      <c r="G336" s="71">
        <f>SUBTOTAL(9,G323:G335)</f>
        <v>0</v>
      </c>
      <c r="H336" s="71">
        <f t="shared" si="14"/>
        <v>684</v>
      </c>
      <c r="I336" s="290">
        <f>SUBTOTAL(9,I323:I335)</f>
        <v>350</v>
      </c>
      <c r="J336" s="290">
        <f>SUBTOTAL(9,J323:J335)</f>
        <v>1</v>
      </c>
      <c r="K336" s="14"/>
    </row>
    <row r="337" spans="1:11" ht="25.5" outlineLevel="2">
      <c r="A337" s="7">
        <v>12</v>
      </c>
      <c r="B337" s="65" t="s">
        <v>1039</v>
      </c>
      <c r="C337" s="65" t="s">
        <v>292</v>
      </c>
      <c r="D337" s="68">
        <v>92</v>
      </c>
      <c r="E337" s="68"/>
      <c r="F337" s="68"/>
      <c r="G337" s="68"/>
      <c r="H337" s="68">
        <f t="shared" si="14"/>
        <v>92</v>
      </c>
      <c r="I337" s="176">
        <v>0</v>
      </c>
      <c r="K337" s="398" t="s">
        <v>1808</v>
      </c>
    </row>
    <row r="338" spans="1:11" s="79" customFormat="1" ht="12.75" outlineLevel="1">
      <c r="A338" s="15"/>
      <c r="B338" s="67"/>
      <c r="C338" s="67" t="s">
        <v>293</v>
      </c>
      <c r="D338" s="71">
        <f>SUBTOTAL(9,D337:D337)</f>
        <v>92</v>
      </c>
      <c r="E338" s="71">
        <f>SUBTOTAL(9,E156:E337)</f>
        <v>2</v>
      </c>
      <c r="F338" s="71">
        <f>SUBTOTAL(9,F156:F337)</f>
        <v>44</v>
      </c>
      <c r="G338" s="71">
        <f>SUBTOTAL(9,G156:G337)</f>
        <v>0</v>
      </c>
      <c r="H338" s="71">
        <f t="shared" si="14"/>
        <v>138</v>
      </c>
      <c r="I338" s="290">
        <f>SUBTOTAL(9,I337:I337)</f>
        <v>0</v>
      </c>
      <c r="J338" s="290">
        <f>SUBTOTAL(9,J336:J337)</f>
        <v>0</v>
      </c>
      <c r="K338" s="14"/>
    </row>
    <row r="339" spans="1:9" ht="25.5" hidden="1" outlineLevel="2">
      <c r="A339" s="7">
        <v>13</v>
      </c>
      <c r="B339" s="65" t="s">
        <v>838</v>
      </c>
      <c r="C339" s="65" t="s">
        <v>532</v>
      </c>
      <c r="D339" s="68">
        <v>119</v>
      </c>
      <c r="E339" s="68"/>
      <c r="F339" s="68"/>
      <c r="G339" s="68"/>
      <c r="H339" s="68">
        <f t="shared" si="14"/>
        <v>119</v>
      </c>
      <c r="I339" s="176">
        <v>0</v>
      </c>
    </row>
    <row r="340" spans="1:9" ht="12.75" hidden="1" outlineLevel="2">
      <c r="A340" s="7">
        <v>13</v>
      </c>
      <c r="B340" s="65" t="s">
        <v>682</v>
      </c>
      <c r="C340" s="65" t="s">
        <v>532</v>
      </c>
      <c r="D340" s="68">
        <v>100</v>
      </c>
      <c r="E340" s="68"/>
      <c r="F340" s="68"/>
      <c r="G340" s="68"/>
      <c r="H340" s="68">
        <f t="shared" si="14"/>
        <v>100</v>
      </c>
      <c r="I340" s="176">
        <v>17</v>
      </c>
    </row>
    <row r="341" spans="1:9" ht="12.75" hidden="1" outlineLevel="2">
      <c r="A341" s="7">
        <v>13</v>
      </c>
      <c r="B341" s="65" t="s">
        <v>531</v>
      </c>
      <c r="C341" s="65" t="s">
        <v>532</v>
      </c>
      <c r="D341" s="68">
        <v>16</v>
      </c>
      <c r="E341" s="68"/>
      <c r="F341" s="68"/>
      <c r="G341" s="68"/>
      <c r="H341" s="68">
        <f t="shared" si="14"/>
        <v>16</v>
      </c>
      <c r="I341" s="176">
        <v>0</v>
      </c>
    </row>
    <row r="342" spans="1:11" ht="38.25" outlineLevel="2">
      <c r="A342" s="7"/>
      <c r="B342" s="65" t="s">
        <v>949</v>
      </c>
      <c r="C342" s="65" t="s">
        <v>532</v>
      </c>
      <c r="D342" s="68">
        <v>135</v>
      </c>
      <c r="E342" s="68"/>
      <c r="F342" s="68"/>
      <c r="G342" s="68"/>
      <c r="H342" s="68">
        <f t="shared" si="14"/>
        <v>135</v>
      </c>
      <c r="I342" s="176"/>
      <c r="K342" s="402" t="s">
        <v>1809</v>
      </c>
    </row>
    <row r="343" spans="2:11" ht="12.75">
      <c r="B343" s="136" t="s">
        <v>979</v>
      </c>
      <c r="C343" s="136" t="s">
        <v>532</v>
      </c>
      <c r="D343" s="163">
        <v>100</v>
      </c>
      <c r="E343" s="163">
        <v>4</v>
      </c>
      <c r="F343" s="163"/>
      <c r="G343" s="163"/>
      <c r="H343" s="163">
        <f t="shared" si="14"/>
        <v>104</v>
      </c>
      <c r="I343" s="177">
        <v>2</v>
      </c>
      <c r="K343" s="398" t="s">
        <v>1810</v>
      </c>
    </row>
    <row r="344" spans="1:11" s="79" customFormat="1" ht="12.75" outlineLevel="1">
      <c r="A344" s="15"/>
      <c r="B344" s="67"/>
      <c r="C344" s="67" t="s">
        <v>294</v>
      </c>
      <c r="D344" s="71">
        <f>SUBTOTAL(9,D342:D343)</f>
        <v>235</v>
      </c>
      <c r="E344" s="71">
        <f>SUBTOTAL(9,E342:E343)</f>
        <v>4</v>
      </c>
      <c r="F344" s="71">
        <f>SUBTOTAL(9,F339:F341)</f>
        <v>0</v>
      </c>
      <c r="G344" s="71">
        <f>SUBTOTAL(9,G339:G341)</f>
        <v>0</v>
      </c>
      <c r="H344" s="71">
        <f>SUM(H342:H343)</f>
        <v>239</v>
      </c>
      <c r="I344" s="290">
        <f>SUBTOTAL(9,I342:I343)</f>
        <v>2</v>
      </c>
      <c r="J344" s="290">
        <f>SUBTOTAL(9,J342:J343)</f>
        <v>0</v>
      </c>
      <c r="K344" s="14"/>
    </row>
    <row r="345" spans="1:11" ht="12.75" outlineLevel="2">
      <c r="A345" s="7">
        <v>5</v>
      </c>
      <c r="B345" s="65" t="s">
        <v>1019</v>
      </c>
      <c r="C345" s="65" t="s">
        <v>295</v>
      </c>
      <c r="D345" s="68">
        <v>137</v>
      </c>
      <c r="E345" s="68"/>
      <c r="F345" s="68"/>
      <c r="G345" s="68"/>
      <c r="H345" s="68">
        <f aca="true" t="shared" si="15" ref="H345:H357">SUM(D345:G345)</f>
        <v>137</v>
      </c>
      <c r="I345" s="176">
        <v>0</v>
      </c>
      <c r="K345" s="367" t="s">
        <v>1811</v>
      </c>
    </row>
    <row r="346" spans="1:11" s="79" customFormat="1" ht="12.75" outlineLevel="1">
      <c r="A346" s="15"/>
      <c r="B346" s="67"/>
      <c r="C346" s="67" t="s">
        <v>296</v>
      </c>
      <c r="D346" s="71">
        <f>SUBTOTAL(9,D345:D345)</f>
        <v>137</v>
      </c>
      <c r="E346" s="71">
        <f>SUBTOTAL(9,E345:E345)</f>
        <v>0</v>
      </c>
      <c r="F346" s="71">
        <f>SUBTOTAL(9,F345:F345)</f>
        <v>0</v>
      </c>
      <c r="G346" s="71">
        <f>SUBTOTAL(9,G345:G345)</f>
        <v>0</v>
      </c>
      <c r="H346" s="71">
        <f t="shared" si="15"/>
        <v>137</v>
      </c>
      <c r="I346" s="290">
        <f>SUBTOTAL(9,I345:I345)</f>
        <v>0</v>
      </c>
      <c r="J346" s="290">
        <f>SUBTOTAL(9,J344:J345)</f>
        <v>0</v>
      </c>
      <c r="K346" s="14"/>
    </row>
    <row r="347" spans="1:11" s="331" customFormat="1" ht="25.5" outlineLevel="2">
      <c r="A347" s="242">
        <v>13</v>
      </c>
      <c r="B347" s="166" t="s">
        <v>948</v>
      </c>
      <c r="C347" s="166" t="s">
        <v>533</v>
      </c>
      <c r="D347" s="328">
        <v>120</v>
      </c>
      <c r="E347" s="328"/>
      <c r="F347" s="328"/>
      <c r="G347" s="328"/>
      <c r="H347" s="328">
        <f t="shared" si="15"/>
        <v>120</v>
      </c>
      <c r="I347" s="327"/>
      <c r="J347" s="329"/>
      <c r="K347" s="404" t="s">
        <v>1987</v>
      </c>
    </row>
    <row r="348" spans="1:11" ht="12.75" outlineLevel="2">
      <c r="A348" s="7">
        <v>13</v>
      </c>
      <c r="B348" s="65" t="s">
        <v>839</v>
      </c>
      <c r="C348" s="65" t="s">
        <v>533</v>
      </c>
      <c r="D348" s="68">
        <v>143</v>
      </c>
      <c r="E348" s="68"/>
      <c r="F348" s="68"/>
      <c r="G348" s="68"/>
      <c r="H348" s="68">
        <f t="shared" si="15"/>
        <v>143</v>
      </c>
      <c r="I348" s="176">
        <v>0</v>
      </c>
      <c r="J348" s="325">
        <v>17</v>
      </c>
      <c r="K348" s="367" t="s">
        <v>1812</v>
      </c>
    </row>
    <row r="349" spans="1:11" s="79" customFormat="1" ht="12.75" outlineLevel="1">
      <c r="A349" s="15"/>
      <c r="B349" s="67"/>
      <c r="C349" s="67" t="s">
        <v>297</v>
      </c>
      <c r="D349" s="71">
        <f>SUBTOTAL(9,D347:D348)</f>
        <v>263</v>
      </c>
      <c r="E349" s="71">
        <f>SUBTOTAL(9,E347:E348)</f>
        <v>0</v>
      </c>
      <c r="F349" s="71">
        <f>SUBTOTAL(9,F347:F348)</f>
        <v>0</v>
      </c>
      <c r="G349" s="71">
        <f>SUBTOTAL(9,G347:G348)</f>
        <v>0</v>
      </c>
      <c r="H349" s="71">
        <f t="shared" si="15"/>
        <v>263</v>
      </c>
      <c r="I349" s="290">
        <f>SUBTOTAL(9,I347:I348)</f>
        <v>0</v>
      </c>
      <c r="J349" s="292">
        <f>SUM(J347:J348)</f>
        <v>17</v>
      </c>
      <c r="K349" s="14"/>
    </row>
    <row r="350" spans="1:11" ht="76.5" outlineLevel="2">
      <c r="A350" s="7">
        <v>10</v>
      </c>
      <c r="B350" s="65" t="s">
        <v>2321</v>
      </c>
      <c r="C350" s="65" t="s">
        <v>705</v>
      </c>
      <c r="D350" s="390" t="s">
        <v>2323</v>
      </c>
      <c r="E350" s="390"/>
      <c r="F350" s="390"/>
      <c r="G350" s="390"/>
      <c r="H350" s="390">
        <f t="shared" si="15"/>
        <v>0</v>
      </c>
      <c r="I350" s="391" t="s">
        <v>2197</v>
      </c>
      <c r="K350" s="367" t="s">
        <v>1813</v>
      </c>
    </row>
    <row r="351" spans="1:11" s="79" customFormat="1" ht="12.75" outlineLevel="1">
      <c r="A351" s="15"/>
      <c r="B351" s="67"/>
      <c r="C351" s="67" t="s">
        <v>298</v>
      </c>
      <c r="D351" s="71">
        <f>SUBTOTAL(9,D350:D350)</f>
        <v>0</v>
      </c>
      <c r="E351" s="71">
        <f>SUBTOTAL(9,E350:E350)</f>
        <v>0</v>
      </c>
      <c r="F351" s="71">
        <f>SUBTOTAL(9,F350:F350)</f>
        <v>0</v>
      </c>
      <c r="G351" s="71">
        <f>SUBTOTAL(9,G350:G350)</f>
        <v>0</v>
      </c>
      <c r="H351" s="71">
        <f t="shared" si="15"/>
        <v>0</v>
      </c>
      <c r="I351" s="290">
        <f>SUBTOTAL(9,I350:I350)</f>
        <v>0</v>
      </c>
      <c r="J351" s="292"/>
      <c r="K351" s="14"/>
    </row>
    <row r="352" spans="1:11" ht="25.5" outlineLevel="2">
      <c r="A352" s="7">
        <v>12</v>
      </c>
      <c r="B352" s="65" t="s">
        <v>348</v>
      </c>
      <c r="C352" s="65" t="s">
        <v>299</v>
      </c>
      <c r="D352" s="68">
        <v>109</v>
      </c>
      <c r="E352" s="68"/>
      <c r="F352" s="68"/>
      <c r="G352" s="68"/>
      <c r="H352" s="68">
        <f t="shared" si="15"/>
        <v>109</v>
      </c>
      <c r="I352" s="176">
        <v>0</v>
      </c>
      <c r="K352" s="367" t="s">
        <v>1814</v>
      </c>
    </row>
    <row r="353" spans="1:11" s="79" customFormat="1" ht="12.75" outlineLevel="1">
      <c r="A353" s="15"/>
      <c r="B353" s="67"/>
      <c r="C353" s="67" t="s">
        <v>450</v>
      </c>
      <c r="D353" s="71">
        <f>SUBTOTAL(9,D352:D352)</f>
        <v>109</v>
      </c>
      <c r="E353" s="71">
        <f>SUBTOTAL(9,E352:E352)</f>
        <v>0</v>
      </c>
      <c r="F353" s="71">
        <f>SUBTOTAL(9,F352:F352)</f>
        <v>0</v>
      </c>
      <c r="G353" s="71">
        <f>SUBTOTAL(9,G352:G352)</f>
        <v>0</v>
      </c>
      <c r="H353" s="71">
        <f t="shared" si="15"/>
        <v>109</v>
      </c>
      <c r="I353" s="290">
        <f>SUBTOTAL(9,I352:I352)</f>
        <v>0</v>
      </c>
      <c r="J353" s="290">
        <f>SUBTOTAL(9,J351:J352)</f>
        <v>0</v>
      </c>
      <c r="K353" s="14"/>
    </row>
    <row r="354" spans="1:11" ht="38.25" outlineLevel="2">
      <c r="A354" s="7">
        <v>12</v>
      </c>
      <c r="B354" s="65" t="s">
        <v>953</v>
      </c>
      <c r="C354" s="65" t="s">
        <v>527</v>
      </c>
      <c r="D354" s="68">
        <v>94</v>
      </c>
      <c r="E354" s="68"/>
      <c r="F354" s="68"/>
      <c r="G354" s="68"/>
      <c r="H354" s="68">
        <f t="shared" si="15"/>
        <v>94</v>
      </c>
      <c r="I354" s="176">
        <v>0</v>
      </c>
      <c r="K354" s="367" t="s">
        <v>1815</v>
      </c>
    </row>
    <row r="355" spans="1:11" s="79" customFormat="1" ht="12.75" outlineLevel="1">
      <c r="A355" s="15"/>
      <c r="B355" s="67"/>
      <c r="C355" s="67" t="s">
        <v>451</v>
      </c>
      <c r="D355" s="71">
        <f>SUBTOTAL(9,D354:D354)</f>
        <v>94</v>
      </c>
      <c r="E355" s="71">
        <f>SUBTOTAL(9,E354:E354)</f>
        <v>0</v>
      </c>
      <c r="F355" s="71">
        <f>SUBTOTAL(9,F354:F354)</f>
        <v>0</v>
      </c>
      <c r="G355" s="71">
        <f>SUBTOTAL(9,G354:G354)</f>
        <v>0</v>
      </c>
      <c r="H355" s="71">
        <f t="shared" si="15"/>
        <v>94</v>
      </c>
      <c r="I355" s="290">
        <f>SUBTOTAL(9,I354:I354)</f>
        <v>0</v>
      </c>
      <c r="J355" s="290">
        <f>SUBTOTAL(9,J353:J354)</f>
        <v>0</v>
      </c>
      <c r="K355" s="14"/>
    </row>
    <row r="356" spans="1:11" ht="12.75" outlineLevel="2">
      <c r="A356" s="7">
        <v>12</v>
      </c>
      <c r="B356" s="65" t="s">
        <v>830</v>
      </c>
      <c r="C356" s="65" t="s">
        <v>524</v>
      </c>
      <c r="D356" s="68">
        <v>142</v>
      </c>
      <c r="E356" s="68"/>
      <c r="F356" s="68"/>
      <c r="G356" s="68"/>
      <c r="H356" s="68">
        <f t="shared" si="15"/>
        <v>142</v>
      </c>
      <c r="I356" s="176">
        <v>0</v>
      </c>
      <c r="K356" s="367" t="s">
        <v>1816</v>
      </c>
    </row>
    <row r="357" spans="1:11" s="79" customFormat="1" ht="12.75" outlineLevel="1">
      <c r="A357" s="15"/>
      <c r="B357" s="67"/>
      <c r="C357" s="67" t="s">
        <v>452</v>
      </c>
      <c r="D357" s="71">
        <f>SUBTOTAL(9,D356:D356)</f>
        <v>142</v>
      </c>
      <c r="E357" s="71">
        <f>SUBTOTAL(9,E356:E356)</f>
        <v>0</v>
      </c>
      <c r="F357" s="71">
        <f>SUBTOTAL(9,F356:F356)</f>
        <v>0</v>
      </c>
      <c r="G357" s="71">
        <f>SUBTOTAL(9,G356:G356)</f>
        <v>0</v>
      </c>
      <c r="H357" s="71">
        <f t="shared" si="15"/>
        <v>142</v>
      </c>
      <c r="I357" s="290">
        <f>SUBTOTAL(9,I356:I356)</f>
        <v>0</v>
      </c>
      <c r="J357" s="290">
        <f>SUBTOTAL(9,J356:J356)</f>
        <v>0</v>
      </c>
      <c r="K357" s="14"/>
    </row>
    <row r="358" spans="2:11" ht="76.5">
      <c r="B358" s="136" t="s">
        <v>2322</v>
      </c>
      <c r="C358" s="136" t="s">
        <v>453</v>
      </c>
      <c r="D358" s="390" t="s">
        <v>2201</v>
      </c>
      <c r="E358" s="390"/>
      <c r="F358" s="390"/>
      <c r="G358" s="390"/>
      <c r="H358" s="390" t="s">
        <v>2201</v>
      </c>
      <c r="I358" s="176">
        <v>4</v>
      </c>
      <c r="K358" s="367" t="s">
        <v>1817</v>
      </c>
    </row>
    <row r="359" spans="1:11" s="79" customFormat="1" ht="12.75" outlineLevel="1">
      <c r="A359" s="15"/>
      <c r="B359" s="67"/>
      <c r="C359" s="67" t="s">
        <v>957</v>
      </c>
      <c r="D359" s="71" t="s">
        <v>2201</v>
      </c>
      <c r="E359" s="71">
        <f>SUBTOTAL(9,E357:E358)</f>
        <v>0</v>
      </c>
      <c r="F359" s="71">
        <f>SUBTOTAL(9,F357:F358)</f>
        <v>0</v>
      </c>
      <c r="G359" s="71">
        <f>SUBTOTAL(9,G357:G358)</f>
        <v>0</v>
      </c>
      <c r="H359" s="71" t="s">
        <v>2201</v>
      </c>
      <c r="I359" s="290">
        <f>SUBTOTAL(9,I357:I358)</f>
        <v>4</v>
      </c>
      <c r="J359" s="290">
        <f>SUBTOTAL(9,J357:J358)</f>
        <v>0</v>
      </c>
      <c r="K359" s="14"/>
    </row>
    <row r="360" spans="1:11" ht="51" outlineLevel="2">
      <c r="A360" s="7">
        <v>15</v>
      </c>
      <c r="B360" s="65" t="s">
        <v>2151</v>
      </c>
      <c r="C360" s="65" t="s">
        <v>385</v>
      </c>
      <c r="D360" s="68">
        <v>128</v>
      </c>
      <c r="E360" s="68"/>
      <c r="F360" s="68"/>
      <c r="G360" s="68"/>
      <c r="H360" s="68">
        <f aca="true" t="shared" si="16" ref="H360:H370">SUM(D360:G360)</f>
        <v>128</v>
      </c>
      <c r="I360" s="176">
        <v>0</v>
      </c>
      <c r="K360" s="367" t="s">
        <v>1818</v>
      </c>
    </row>
    <row r="361" spans="1:11" ht="25.5" outlineLevel="2">
      <c r="A361" s="7">
        <v>15</v>
      </c>
      <c r="B361" s="65" t="s">
        <v>557</v>
      </c>
      <c r="C361" s="65" t="s">
        <v>385</v>
      </c>
      <c r="D361" s="68"/>
      <c r="E361" s="68"/>
      <c r="F361" s="68"/>
      <c r="G361" s="68"/>
      <c r="H361" s="68">
        <f t="shared" si="16"/>
        <v>0</v>
      </c>
      <c r="I361" s="176">
        <v>28</v>
      </c>
      <c r="K361" s="400" t="s">
        <v>1958</v>
      </c>
    </row>
    <row r="362" spans="1:11" s="79" customFormat="1" ht="12.75" outlineLevel="1">
      <c r="A362" s="15"/>
      <c r="B362" s="67"/>
      <c r="C362" s="67" t="s">
        <v>454</v>
      </c>
      <c r="D362" s="71">
        <f>SUBTOTAL(9,D360:D361)</f>
        <v>128</v>
      </c>
      <c r="E362" s="71">
        <f>SUBTOTAL(9,E359:E361)</f>
        <v>0</v>
      </c>
      <c r="F362" s="71">
        <f>SUBTOTAL(9,F359:F361)</f>
        <v>0</v>
      </c>
      <c r="G362" s="71">
        <f>SUBTOTAL(9,G359:G361)</f>
        <v>0</v>
      </c>
      <c r="H362" s="71">
        <f t="shared" si="16"/>
        <v>128</v>
      </c>
      <c r="I362" s="290">
        <f>SUBTOTAL(9,I359:I361)</f>
        <v>28</v>
      </c>
      <c r="J362" s="290">
        <f>SUBTOTAL(9,J360:J361)</f>
        <v>0</v>
      </c>
      <c r="K362" s="14"/>
    </row>
    <row r="363" spans="1:11" ht="25.5" outlineLevel="2">
      <c r="A363" s="7">
        <v>2</v>
      </c>
      <c r="B363" s="65" t="s">
        <v>558</v>
      </c>
      <c r="C363" s="65" t="s">
        <v>852</v>
      </c>
      <c r="D363" s="68">
        <v>75</v>
      </c>
      <c r="E363" s="68"/>
      <c r="F363" s="68"/>
      <c r="G363" s="68"/>
      <c r="H363" s="68">
        <f t="shared" si="16"/>
        <v>75</v>
      </c>
      <c r="I363" s="176">
        <v>0</v>
      </c>
      <c r="K363" s="367" t="s">
        <v>1819</v>
      </c>
    </row>
    <row r="364" spans="1:11" s="79" customFormat="1" ht="12.75" outlineLevel="1">
      <c r="A364" s="15"/>
      <c r="B364" s="67"/>
      <c r="C364" s="67" t="s">
        <v>455</v>
      </c>
      <c r="D364" s="71">
        <f>SUBTOTAL(9,D363:D363)</f>
        <v>75</v>
      </c>
      <c r="E364" s="71">
        <f>SUBTOTAL(9,E363:E363)</f>
        <v>0</v>
      </c>
      <c r="F364" s="71">
        <f>SUBTOTAL(9,F363:F363)</f>
        <v>0</v>
      </c>
      <c r="G364" s="71">
        <f>SUBTOTAL(9,G363:G363)</f>
        <v>0</v>
      </c>
      <c r="H364" s="71">
        <f t="shared" si="16"/>
        <v>75</v>
      </c>
      <c r="I364" s="290">
        <f>SUBTOTAL(9,I363:I363)</f>
        <v>0</v>
      </c>
      <c r="J364" s="290">
        <f>SUBTOTAL(9,J362:J363)</f>
        <v>0</v>
      </c>
      <c r="K364" s="14"/>
    </row>
    <row r="365" spans="1:11" ht="12.75" outlineLevel="2">
      <c r="A365" s="7">
        <v>4</v>
      </c>
      <c r="B365" s="65" t="s">
        <v>559</v>
      </c>
      <c r="C365" s="65" t="s">
        <v>810</v>
      </c>
      <c r="D365" s="68">
        <v>66</v>
      </c>
      <c r="E365" s="68"/>
      <c r="F365" s="68"/>
      <c r="G365" s="68"/>
      <c r="H365" s="68">
        <f t="shared" si="16"/>
        <v>66</v>
      </c>
      <c r="I365" s="176">
        <v>0</v>
      </c>
      <c r="K365" s="367" t="s">
        <v>1820</v>
      </c>
    </row>
    <row r="366" spans="1:11" ht="38.25" outlineLevel="2">
      <c r="A366" s="7">
        <v>4</v>
      </c>
      <c r="B366" s="65" t="s">
        <v>2180</v>
      </c>
      <c r="C366" s="65" t="s">
        <v>810</v>
      </c>
      <c r="D366" s="68">
        <v>104</v>
      </c>
      <c r="E366" s="68"/>
      <c r="F366" s="68"/>
      <c r="G366" s="68"/>
      <c r="H366" s="68">
        <f t="shared" si="16"/>
        <v>104</v>
      </c>
      <c r="I366" s="176">
        <v>0</v>
      </c>
      <c r="K366" s="367" t="s">
        <v>1821</v>
      </c>
    </row>
    <row r="367" spans="1:11" s="79" customFormat="1" ht="12.75" outlineLevel="1">
      <c r="A367" s="15"/>
      <c r="B367" s="67"/>
      <c r="C367" s="67" t="s">
        <v>836</v>
      </c>
      <c r="D367" s="71">
        <f>SUBTOTAL(9,D365:D366)</f>
        <v>170</v>
      </c>
      <c r="E367" s="71">
        <f>SUBTOTAL(9,E365:E366)</f>
        <v>0</v>
      </c>
      <c r="F367" s="71">
        <f>SUBTOTAL(9,F365:F366)</f>
        <v>0</v>
      </c>
      <c r="G367" s="71">
        <f>SUBTOTAL(9,G365:G366)</f>
        <v>0</v>
      </c>
      <c r="H367" s="71">
        <f t="shared" si="16"/>
        <v>170</v>
      </c>
      <c r="I367" s="290">
        <f>SUBTOTAL(9,I365:I366)</f>
        <v>0</v>
      </c>
      <c r="J367" s="290">
        <f>SUBTOTAL(9,J365:J366)</f>
        <v>0</v>
      </c>
      <c r="K367" s="14"/>
    </row>
    <row r="368" spans="1:11" ht="38.25" outlineLevel="2">
      <c r="A368" s="7">
        <v>2</v>
      </c>
      <c r="B368" s="65" t="s">
        <v>2358</v>
      </c>
      <c r="C368" s="65" t="s">
        <v>725</v>
      </c>
      <c r="D368" s="68">
        <v>65</v>
      </c>
      <c r="E368" s="68"/>
      <c r="F368" s="68"/>
      <c r="G368" s="68"/>
      <c r="H368" s="68">
        <f t="shared" si="16"/>
        <v>65</v>
      </c>
      <c r="I368" s="176"/>
      <c r="K368" s="367" t="s">
        <v>1822</v>
      </c>
    </row>
    <row r="369" spans="1:11" ht="25.5" outlineLevel="2">
      <c r="A369" s="7">
        <v>2</v>
      </c>
      <c r="B369" s="65" t="s">
        <v>778</v>
      </c>
      <c r="C369" s="65" t="s">
        <v>725</v>
      </c>
      <c r="D369" s="68">
        <v>40</v>
      </c>
      <c r="E369" s="68"/>
      <c r="F369" s="68"/>
      <c r="G369" s="68"/>
      <c r="H369" s="68">
        <f t="shared" si="16"/>
        <v>40</v>
      </c>
      <c r="I369" s="176">
        <v>8</v>
      </c>
      <c r="J369" s="325">
        <v>1</v>
      </c>
      <c r="K369" s="367" t="s">
        <v>1823</v>
      </c>
    </row>
    <row r="370" spans="1:11" s="79" customFormat="1" ht="12.75" outlineLevel="1">
      <c r="A370" s="15"/>
      <c r="B370" s="67"/>
      <c r="C370" s="67" t="s">
        <v>460</v>
      </c>
      <c r="D370" s="71">
        <f>SUBTOTAL(9,D368:D369)</f>
        <v>105</v>
      </c>
      <c r="E370" s="71">
        <f>SUBTOTAL(9,E368:E369)</f>
        <v>0</v>
      </c>
      <c r="F370" s="71">
        <f>SUBTOTAL(9,F368:F369)</f>
        <v>0</v>
      </c>
      <c r="G370" s="71">
        <f>SUBTOTAL(9,G368:G369)</f>
        <v>0</v>
      </c>
      <c r="H370" s="71">
        <f t="shared" si="16"/>
        <v>105</v>
      </c>
      <c r="I370" s="290">
        <f>SUBTOTAL(9,I368:I369)</f>
        <v>8</v>
      </c>
      <c r="J370" s="290">
        <f>SUBTOTAL(9,J368:J369)</f>
        <v>1</v>
      </c>
      <c r="K370" s="14"/>
    </row>
    <row r="371" spans="1:11" ht="12.75" outlineLevel="2">
      <c r="A371" s="7">
        <v>15</v>
      </c>
      <c r="B371" s="136" t="s">
        <v>2228</v>
      </c>
      <c r="C371" s="136" t="s">
        <v>550</v>
      </c>
      <c r="D371" s="326"/>
      <c r="E371" s="326"/>
      <c r="F371" s="326"/>
      <c r="G371" s="326"/>
      <c r="H371" s="326"/>
      <c r="I371" s="326">
        <v>54</v>
      </c>
      <c r="J371" s="326"/>
      <c r="K371" s="407" t="s">
        <v>1107</v>
      </c>
    </row>
    <row r="372" spans="1:11" ht="25.5" outlineLevel="2">
      <c r="A372" s="7"/>
      <c r="B372" s="65" t="s">
        <v>1825</v>
      </c>
      <c r="C372" s="65" t="s">
        <v>550</v>
      </c>
      <c r="D372" s="68">
        <v>84</v>
      </c>
      <c r="E372" s="68"/>
      <c r="F372" s="68"/>
      <c r="G372" s="68"/>
      <c r="H372" s="68">
        <f>SUM(D372:G372)</f>
        <v>84</v>
      </c>
      <c r="I372" s="176">
        <v>0</v>
      </c>
      <c r="K372" s="367" t="s">
        <v>1824</v>
      </c>
    </row>
    <row r="373" spans="1:11" s="331" customFormat="1" ht="12.75" outlineLevel="2">
      <c r="A373" s="242"/>
      <c r="B373" s="166" t="s">
        <v>1437</v>
      </c>
      <c r="C373" s="166" t="s">
        <v>550</v>
      </c>
      <c r="D373" s="328"/>
      <c r="E373" s="328"/>
      <c r="F373" s="328"/>
      <c r="G373" s="328"/>
      <c r="H373" s="328"/>
      <c r="I373" s="327">
        <v>84</v>
      </c>
      <c r="J373" s="329"/>
      <c r="K373" s="401">
        <v>101283</v>
      </c>
    </row>
    <row r="374" spans="1:11" ht="76.5" outlineLevel="2">
      <c r="A374" s="7"/>
      <c r="B374" s="65" t="s">
        <v>2279</v>
      </c>
      <c r="C374" s="65" t="s">
        <v>550</v>
      </c>
      <c r="D374" s="68">
        <v>93</v>
      </c>
      <c r="E374" s="68"/>
      <c r="F374" s="68"/>
      <c r="G374" s="68"/>
      <c r="H374" s="68">
        <f>SUM(D374:G374)</f>
        <v>93</v>
      </c>
      <c r="I374" s="176">
        <v>15</v>
      </c>
      <c r="K374" s="367" t="s">
        <v>1826</v>
      </c>
    </row>
    <row r="375" spans="1:11" ht="12.75" outlineLevel="2">
      <c r="A375" s="7">
        <v>15</v>
      </c>
      <c r="B375" s="65" t="s">
        <v>88</v>
      </c>
      <c r="C375" s="65" t="s">
        <v>550</v>
      </c>
      <c r="D375" s="68"/>
      <c r="E375" s="68"/>
      <c r="F375" s="68"/>
      <c r="G375" s="68"/>
      <c r="H375" s="68"/>
      <c r="I375" s="176">
        <v>48</v>
      </c>
      <c r="K375" s="400">
        <v>101086</v>
      </c>
    </row>
    <row r="376" spans="1:11" ht="38.25" outlineLevel="2">
      <c r="A376" s="7">
        <v>15</v>
      </c>
      <c r="B376" s="65" t="s">
        <v>959</v>
      </c>
      <c r="C376" s="65" t="s">
        <v>550</v>
      </c>
      <c r="D376" s="68">
        <v>92</v>
      </c>
      <c r="E376" s="68"/>
      <c r="F376" s="68"/>
      <c r="G376" s="68"/>
      <c r="H376" s="68">
        <f aca="true" t="shared" si="17" ref="H376:H386">SUM(D376:G376)</f>
        <v>92</v>
      </c>
      <c r="I376" s="176">
        <v>0</v>
      </c>
      <c r="K376" s="367" t="s">
        <v>1827</v>
      </c>
    </row>
    <row r="377" spans="1:11" ht="38.25" outlineLevel="2">
      <c r="A377" s="14">
        <v>15</v>
      </c>
      <c r="B377" s="78" t="s">
        <v>1993</v>
      </c>
      <c r="C377" s="78" t="s">
        <v>550</v>
      </c>
      <c r="D377" s="340">
        <v>25</v>
      </c>
      <c r="E377" s="340"/>
      <c r="F377" s="340">
        <v>2</v>
      </c>
      <c r="G377" s="112"/>
      <c r="H377" s="112">
        <f t="shared" si="17"/>
        <v>27</v>
      </c>
      <c r="I377" s="294">
        <v>14</v>
      </c>
      <c r="J377" s="325">
        <v>26</v>
      </c>
      <c r="K377" s="399">
        <v>100946</v>
      </c>
    </row>
    <row r="378" spans="1:11" ht="25.5" outlineLevel="2">
      <c r="A378" s="7">
        <v>15</v>
      </c>
      <c r="B378" s="65" t="s">
        <v>712</v>
      </c>
      <c r="C378" s="65" t="s">
        <v>550</v>
      </c>
      <c r="D378" s="68">
        <v>102</v>
      </c>
      <c r="E378" s="68"/>
      <c r="F378" s="68"/>
      <c r="G378" s="68"/>
      <c r="H378" s="68">
        <f t="shared" si="17"/>
        <v>102</v>
      </c>
      <c r="I378" s="176">
        <v>0</v>
      </c>
      <c r="K378" s="367" t="s">
        <v>1828</v>
      </c>
    </row>
    <row r="379" spans="1:11" s="79" customFormat="1" ht="12.75" outlineLevel="1">
      <c r="A379" s="15"/>
      <c r="B379" s="67"/>
      <c r="C379" s="67" t="s">
        <v>592</v>
      </c>
      <c r="D379" s="80">
        <f>SUBTOTAL(9,D372:D378)</f>
        <v>396</v>
      </c>
      <c r="E379" s="80">
        <f>SUBTOTAL(9,E372:E378)</f>
        <v>0</v>
      </c>
      <c r="F379" s="80">
        <f>SUBTOTAL(9,F372:F378)</f>
        <v>2</v>
      </c>
      <c r="G379" s="71">
        <f>SUBTOTAL(9,G372:G378)</f>
        <v>0</v>
      </c>
      <c r="H379" s="71">
        <f t="shared" si="17"/>
        <v>398</v>
      </c>
      <c r="I379" s="290">
        <f>SUBTOTAL(9,I372:I378)</f>
        <v>161</v>
      </c>
      <c r="J379" s="290">
        <f>SUBTOTAL(9,J377:J378)</f>
        <v>26</v>
      </c>
      <c r="K379" s="14"/>
    </row>
    <row r="380" spans="1:11" ht="25.5" outlineLevel="2">
      <c r="A380" s="7">
        <v>11</v>
      </c>
      <c r="B380" s="65" t="s">
        <v>2016</v>
      </c>
      <c r="C380" s="65" t="s">
        <v>593</v>
      </c>
      <c r="D380" s="68">
        <v>142</v>
      </c>
      <c r="E380" s="68"/>
      <c r="F380" s="68"/>
      <c r="G380" s="68"/>
      <c r="H380" s="68">
        <f t="shared" si="17"/>
        <v>142</v>
      </c>
      <c r="I380" s="176">
        <v>1</v>
      </c>
      <c r="K380" s="367" t="s">
        <v>1829</v>
      </c>
    </row>
    <row r="381" spans="1:11" s="79" customFormat="1" ht="12.75" outlineLevel="1">
      <c r="A381" s="15"/>
      <c r="B381" s="67"/>
      <c r="C381" s="67" t="s">
        <v>594</v>
      </c>
      <c r="D381" s="71">
        <f>SUBTOTAL(9,D380:D380)</f>
        <v>142</v>
      </c>
      <c r="E381" s="71">
        <f>SUBTOTAL(9,E380:E380)</f>
        <v>0</v>
      </c>
      <c r="F381" s="71">
        <f>SUBTOTAL(9,F380:F380)</f>
        <v>0</v>
      </c>
      <c r="G381" s="71">
        <f>SUBTOTAL(9,G380:G380)</f>
        <v>0</v>
      </c>
      <c r="H381" s="71">
        <f t="shared" si="17"/>
        <v>142</v>
      </c>
      <c r="I381" s="290">
        <f>SUBTOTAL(9,I380:I380)</f>
        <v>1</v>
      </c>
      <c r="J381" s="290">
        <f>SUBTOTAL(9,J379:J380)</f>
        <v>0</v>
      </c>
      <c r="K381" s="14"/>
    </row>
    <row r="382" spans="1:11" ht="25.5" outlineLevel="2">
      <c r="A382" s="7">
        <v>5</v>
      </c>
      <c r="B382" s="65" t="s">
        <v>713</v>
      </c>
      <c r="C382" s="65" t="s">
        <v>135</v>
      </c>
      <c r="D382" s="68">
        <v>81</v>
      </c>
      <c r="E382" s="68"/>
      <c r="F382" s="68"/>
      <c r="G382" s="68"/>
      <c r="H382" s="68">
        <f t="shared" si="17"/>
        <v>81</v>
      </c>
      <c r="I382" s="176">
        <v>9</v>
      </c>
      <c r="K382" s="367">
        <v>100325</v>
      </c>
    </row>
    <row r="383" spans="1:11" ht="63.75" outlineLevel="2">
      <c r="A383" s="7">
        <v>5</v>
      </c>
      <c r="B383" s="65" t="s">
        <v>2261</v>
      </c>
      <c r="C383" s="65" t="s">
        <v>135</v>
      </c>
      <c r="D383" s="390" t="s">
        <v>2257</v>
      </c>
      <c r="E383" s="390"/>
      <c r="F383" s="390"/>
      <c r="G383" s="390"/>
      <c r="H383" s="390">
        <f t="shared" si="17"/>
        <v>0</v>
      </c>
      <c r="I383" s="391" t="s">
        <v>2262</v>
      </c>
      <c r="K383" s="399">
        <v>100439</v>
      </c>
    </row>
    <row r="384" spans="1:11" ht="25.5" outlineLevel="2">
      <c r="A384" s="7">
        <v>5</v>
      </c>
      <c r="B384" s="65" t="s">
        <v>1386</v>
      </c>
      <c r="C384" s="65" t="s">
        <v>135</v>
      </c>
      <c r="D384" s="68"/>
      <c r="E384" s="68">
        <v>28</v>
      </c>
      <c r="F384" s="68"/>
      <c r="G384" s="68"/>
      <c r="H384" s="68">
        <f t="shared" si="17"/>
        <v>28</v>
      </c>
      <c r="I384" s="176">
        <v>10</v>
      </c>
      <c r="J384" s="325">
        <v>10</v>
      </c>
      <c r="K384" s="367" t="s">
        <v>1831</v>
      </c>
    </row>
    <row r="385" spans="1:11" ht="25.5" outlineLevel="2">
      <c r="A385" s="7">
        <v>5</v>
      </c>
      <c r="B385" s="65" t="s">
        <v>994</v>
      </c>
      <c r="C385" s="65" t="s">
        <v>135</v>
      </c>
      <c r="D385" s="68">
        <v>16</v>
      </c>
      <c r="E385" s="68"/>
      <c r="F385" s="68"/>
      <c r="G385" s="68"/>
      <c r="H385" s="68">
        <f t="shared" si="17"/>
        <v>16</v>
      </c>
      <c r="I385" s="176">
        <v>0</v>
      </c>
      <c r="K385" s="367" t="s">
        <v>1830</v>
      </c>
    </row>
    <row r="386" spans="1:11" s="79" customFormat="1" ht="12.75" outlineLevel="1">
      <c r="A386" s="15"/>
      <c r="B386" s="67"/>
      <c r="C386" s="67" t="s">
        <v>595</v>
      </c>
      <c r="D386" s="71">
        <f>SUBTOTAL(9,D382:D385)</f>
        <v>97</v>
      </c>
      <c r="E386" s="71">
        <f>SUBTOTAL(9,E382:E385)</f>
        <v>28</v>
      </c>
      <c r="F386" s="71">
        <f>SUBTOTAL(9,F382:F385)</f>
        <v>0</v>
      </c>
      <c r="G386" s="71">
        <f>SUBTOTAL(9,G382:G385)</f>
        <v>0</v>
      </c>
      <c r="H386" s="71">
        <f t="shared" si="17"/>
        <v>125</v>
      </c>
      <c r="I386" s="290">
        <f>SUBTOTAL(9,I382:I385)</f>
        <v>19</v>
      </c>
      <c r="J386" s="290">
        <f>SUBTOTAL(9,J384:J385)</f>
        <v>10</v>
      </c>
      <c r="K386" s="14"/>
    </row>
    <row r="387" spans="2:11" ht="12.75">
      <c r="B387" s="136" t="s">
        <v>1045</v>
      </c>
      <c r="C387" s="136" t="s">
        <v>626</v>
      </c>
      <c r="D387" s="174">
        <v>95</v>
      </c>
      <c r="H387" s="118">
        <v>95</v>
      </c>
      <c r="I387" s="293">
        <v>5</v>
      </c>
      <c r="K387" s="367" t="s">
        <v>1832</v>
      </c>
    </row>
    <row r="388" spans="1:11" ht="25.5" outlineLevel="2">
      <c r="A388" s="7">
        <v>1</v>
      </c>
      <c r="B388" s="65" t="s">
        <v>975</v>
      </c>
      <c r="C388" s="65" t="s">
        <v>626</v>
      </c>
      <c r="D388" s="68">
        <v>110</v>
      </c>
      <c r="E388" s="68"/>
      <c r="F388" s="68"/>
      <c r="G388" s="68"/>
      <c r="H388" s="68">
        <f>SUM(D388:G388)</f>
        <v>110</v>
      </c>
      <c r="I388" s="176" t="s">
        <v>746</v>
      </c>
      <c r="K388" s="367" t="s">
        <v>1833</v>
      </c>
    </row>
    <row r="389" spans="1:11" ht="19.5" customHeight="1" outlineLevel="2">
      <c r="A389" s="7">
        <v>1</v>
      </c>
      <c r="B389" s="65" t="s">
        <v>837</v>
      </c>
      <c r="C389" s="65" t="s">
        <v>626</v>
      </c>
      <c r="D389" s="68">
        <v>100</v>
      </c>
      <c r="E389" s="68"/>
      <c r="F389" s="68"/>
      <c r="G389" s="68"/>
      <c r="H389" s="68">
        <f>SUM(D389:G389)</f>
        <v>100</v>
      </c>
      <c r="I389" s="176">
        <v>10</v>
      </c>
      <c r="J389" s="325" t="s">
        <v>247</v>
      </c>
      <c r="K389" s="367" t="s">
        <v>1834</v>
      </c>
    </row>
    <row r="390" spans="1:11" s="79" customFormat="1" ht="12.75" outlineLevel="1">
      <c r="A390" s="15"/>
      <c r="B390" s="67"/>
      <c r="C390" s="67" t="s">
        <v>596</v>
      </c>
      <c r="D390" s="71">
        <f>SUBTOTAL(9,D387:D389)</f>
        <v>305</v>
      </c>
      <c r="E390" s="71">
        <f>SUBTOTAL(9,E388:E389)</f>
        <v>0</v>
      </c>
      <c r="F390" s="71">
        <f>SUBTOTAL(9,F388:F389)</f>
        <v>0</v>
      </c>
      <c r="G390" s="71">
        <f>SUBTOTAL(9,G388:G389)</f>
        <v>0</v>
      </c>
      <c r="H390" s="71">
        <f>SUBTOTAL(9,H387:H389)</f>
        <v>305</v>
      </c>
      <c r="I390" s="290">
        <v>87</v>
      </c>
      <c r="J390" s="290">
        <f>SUBTOTAL(9,J389:J389)</f>
        <v>0</v>
      </c>
      <c r="K390" s="14"/>
    </row>
    <row r="391" spans="1:11" ht="12.75" outlineLevel="2">
      <c r="A391" s="7">
        <v>11</v>
      </c>
      <c r="B391" s="65" t="s">
        <v>855</v>
      </c>
      <c r="C391" s="65" t="s">
        <v>597</v>
      </c>
      <c r="D391" s="68">
        <v>65</v>
      </c>
      <c r="E391" s="68"/>
      <c r="F391" s="68"/>
      <c r="G391" s="68"/>
      <c r="H391" s="68">
        <f aca="true" t="shared" si="18" ref="H391:H419">SUM(D391:G391)</f>
        <v>65</v>
      </c>
      <c r="I391" s="176"/>
      <c r="K391" s="367" t="s">
        <v>1835</v>
      </c>
    </row>
    <row r="392" spans="1:11" s="79" customFormat="1" ht="12.75" outlineLevel="1">
      <c r="A392" s="15"/>
      <c r="B392" s="67"/>
      <c r="C392" s="67" t="s">
        <v>598</v>
      </c>
      <c r="D392" s="71">
        <f>SUBTOTAL(9,D391:D391)</f>
        <v>65</v>
      </c>
      <c r="E392" s="71">
        <f>SUBTOTAL(9,E391:E391)</f>
        <v>0</v>
      </c>
      <c r="F392" s="71">
        <f>SUBTOTAL(9,F391:F391)</f>
        <v>0</v>
      </c>
      <c r="G392" s="71">
        <f>SUBTOTAL(9,G391:G391)</f>
        <v>0</v>
      </c>
      <c r="H392" s="71">
        <f t="shared" si="18"/>
        <v>65</v>
      </c>
      <c r="I392" s="290">
        <f>SUBTOTAL(9,I391:I391)</f>
        <v>0</v>
      </c>
      <c r="J392" s="290">
        <f>SUBTOTAL(9,J390:J391)</f>
        <v>0</v>
      </c>
      <c r="K392" s="14"/>
    </row>
    <row r="393" spans="1:11" ht="25.5" outlineLevel="2">
      <c r="A393" s="7">
        <v>8</v>
      </c>
      <c r="B393" s="65" t="s">
        <v>2032</v>
      </c>
      <c r="C393" s="65" t="s">
        <v>694</v>
      </c>
      <c r="D393" s="68">
        <v>130</v>
      </c>
      <c r="E393" s="68"/>
      <c r="F393" s="68"/>
      <c r="G393" s="68"/>
      <c r="H393" s="68">
        <f t="shared" si="18"/>
        <v>130</v>
      </c>
      <c r="I393" s="176">
        <v>0</v>
      </c>
      <c r="K393" s="367" t="s">
        <v>1836</v>
      </c>
    </row>
    <row r="394" spans="1:11" s="79" customFormat="1" ht="12.75" outlineLevel="1">
      <c r="A394" s="15"/>
      <c r="B394" s="67"/>
      <c r="C394" s="67" t="s">
        <v>599</v>
      </c>
      <c r="D394" s="71">
        <f>SUBTOTAL(9,D393:D393)</f>
        <v>130</v>
      </c>
      <c r="E394" s="71">
        <f>SUBTOTAL(9,E393:E393)</f>
        <v>0</v>
      </c>
      <c r="F394" s="71">
        <f>SUBTOTAL(9,F393:F393)</f>
        <v>0</v>
      </c>
      <c r="G394" s="71">
        <f>SUBTOTAL(9,G393:G393)</f>
        <v>0</v>
      </c>
      <c r="H394" s="71">
        <f t="shared" si="18"/>
        <v>130</v>
      </c>
      <c r="I394" s="290">
        <f>SUBTOTAL(9,I393:I393)</f>
        <v>0</v>
      </c>
      <c r="J394" s="290">
        <f>SUBTOTAL(9,J392:J393)</f>
        <v>0</v>
      </c>
      <c r="K394" s="14"/>
    </row>
    <row r="395" spans="1:11" ht="25.5" outlineLevel="2">
      <c r="A395" s="7">
        <v>1</v>
      </c>
      <c r="B395" s="65" t="s">
        <v>1090</v>
      </c>
      <c r="C395" s="65" t="s">
        <v>625</v>
      </c>
      <c r="D395" s="68">
        <v>24</v>
      </c>
      <c r="E395" s="68"/>
      <c r="F395" s="68"/>
      <c r="G395" s="68"/>
      <c r="H395" s="68">
        <f t="shared" si="18"/>
        <v>24</v>
      </c>
      <c r="I395" s="176">
        <v>0</v>
      </c>
      <c r="K395" s="367" t="s">
        <v>1837</v>
      </c>
    </row>
    <row r="396" spans="1:11" ht="25.5" outlineLevel="2">
      <c r="A396" s="7">
        <v>1</v>
      </c>
      <c r="B396" s="65" t="s">
        <v>714</v>
      </c>
      <c r="C396" s="65" t="s">
        <v>625</v>
      </c>
      <c r="D396" s="69"/>
      <c r="E396" s="68"/>
      <c r="F396" s="68"/>
      <c r="G396" s="68"/>
      <c r="H396" s="68">
        <f t="shared" si="18"/>
        <v>0</v>
      </c>
      <c r="I396" s="176">
        <v>29</v>
      </c>
      <c r="K396" s="367">
        <v>100887</v>
      </c>
    </row>
    <row r="397" spans="1:11" ht="38.25" outlineLevel="2">
      <c r="A397" s="7">
        <v>1</v>
      </c>
      <c r="B397" s="65" t="s">
        <v>2015</v>
      </c>
      <c r="C397" s="65" t="s">
        <v>625</v>
      </c>
      <c r="D397" s="68">
        <v>103</v>
      </c>
      <c r="E397" s="68"/>
      <c r="F397" s="68"/>
      <c r="G397" s="68"/>
      <c r="H397" s="68">
        <f t="shared" si="18"/>
        <v>103</v>
      </c>
      <c r="I397" s="176">
        <v>0</v>
      </c>
      <c r="K397" s="367" t="s">
        <v>1839</v>
      </c>
    </row>
    <row r="398" spans="1:11" ht="25.5" outlineLevel="2">
      <c r="A398" s="7">
        <v>1</v>
      </c>
      <c r="B398" s="65" t="s">
        <v>2303</v>
      </c>
      <c r="C398" s="65" t="s">
        <v>625</v>
      </c>
      <c r="D398" s="68">
        <v>228</v>
      </c>
      <c r="E398" s="68"/>
      <c r="F398" s="68"/>
      <c r="G398" s="68"/>
      <c r="H398" s="68">
        <f t="shared" si="18"/>
        <v>228</v>
      </c>
      <c r="I398" s="176">
        <v>0</v>
      </c>
      <c r="K398" s="367" t="s">
        <v>1840</v>
      </c>
    </row>
    <row r="399" spans="1:11" ht="76.5" outlineLevel="2">
      <c r="A399" s="7">
        <v>1</v>
      </c>
      <c r="B399" s="65" t="s">
        <v>2033</v>
      </c>
      <c r="C399" s="65" t="s">
        <v>625</v>
      </c>
      <c r="D399" s="68">
        <v>90</v>
      </c>
      <c r="E399" s="68"/>
      <c r="F399" s="68"/>
      <c r="G399" s="68"/>
      <c r="H399" s="68">
        <f>SUM(D399:G399)</f>
        <v>90</v>
      </c>
      <c r="I399" s="176">
        <v>0</v>
      </c>
      <c r="K399" s="367" t="s">
        <v>1838</v>
      </c>
    </row>
    <row r="400" spans="1:11" ht="25.5" outlineLevel="2">
      <c r="A400" s="7">
        <v>1</v>
      </c>
      <c r="B400" s="65" t="s">
        <v>2278</v>
      </c>
      <c r="C400" s="65" t="s">
        <v>625</v>
      </c>
      <c r="D400" s="68">
        <v>108</v>
      </c>
      <c r="E400" s="68"/>
      <c r="F400" s="68"/>
      <c r="G400" s="68"/>
      <c r="H400" s="68">
        <f t="shared" si="18"/>
        <v>108</v>
      </c>
      <c r="I400" s="176"/>
      <c r="K400" s="367">
        <v>100312</v>
      </c>
    </row>
    <row r="401" spans="1:11" s="79" customFormat="1" ht="12.75" outlineLevel="1">
      <c r="A401" s="15"/>
      <c r="B401" s="67"/>
      <c r="C401" s="67" t="s">
        <v>600</v>
      </c>
      <c r="D401" s="71">
        <f>SUBTOTAL(9,D395:D400)</f>
        <v>553</v>
      </c>
      <c r="E401" s="71">
        <f>SUBTOTAL(9,E396:E400)</f>
        <v>0</v>
      </c>
      <c r="F401" s="71">
        <f>SUBTOTAL(9,F396:F400)</f>
        <v>0</v>
      </c>
      <c r="G401" s="71">
        <f>SUBTOTAL(9,G396:G400)</f>
        <v>0</v>
      </c>
      <c r="H401" s="71">
        <f t="shared" si="18"/>
        <v>553</v>
      </c>
      <c r="I401" s="290">
        <f>SUBTOTAL(9,I396:I400)</f>
        <v>29</v>
      </c>
      <c r="J401" s="290">
        <f>SUBTOTAL(9,J400:J400)</f>
        <v>0</v>
      </c>
      <c r="K401" s="14"/>
    </row>
    <row r="402" spans="1:11" ht="12.75" outlineLevel="2">
      <c r="A402" s="7">
        <v>14</v>
      </c>
      <c r="B402" s="65" t="s">
        <v>672</v>
      </c>
      <c r="C402" s="65" t="s">
        <v>601</v>
      </c>
      <c r="D402" s="68"/>
      <c r="E402" s="68"/>
      <c r="F402" s="68"/>
      <c r="G402" s="68"/>
      <c r="H402" s="68">
        <f t="shared" si="18"/>
        <v>0</v>
      </c>
      <c r="I402" s="176">
        <v>49</v>
      </c>
      <c r="K402" s="400" t="s">
        <v>1959</v>
      </c>
    </row>
    <row r="403" spans="1:11" ht="38.25" outlineLevel="2">
      <c r="A403" s="7">
        <v>14</v>
      </c>
      <c r="B403" s="65" t="s">
        <v>2304</v>
      </c>
      <c r="C403" s="65" t="s">
        <v>601</v>
      </c>
      <c r="D403" s="68">
        <v>60</v>
      </c>
      <c r="E403" s="68"/>
      <c r="F403" s="68"/>
      <c r="G403" s="68"/>
      <c r="H403" s="68">
        <f t="shared" si="18"/>
        <v>60</v>
      </c>
      <c r="I403" s="176">
        <v>0</v>
      </c>
      <c r="K403" s="367" t="s">
        <v>1841</v>
      </c>
    </row>
    <row r="404" spans="1:11" s="79" customFormat="1" ht="12.75" outlineLevel="1">
      <c r="A404" s="15"/>
      <c r="B404" s="67"/>
      <c r="C404" s="67" t="s">
        <v>602</v>
      </c>
      <c r="D404" s="71">
        <f>SUBTOTAL(9,D402:D403)</f>
        <v>60</v>
      </c>
      <c r="E404" s="71">
        <f>SUBTOTAL(9,E402:E403)</f>
        <v>0</v>
      </c>
      <c r="F404" s="71">
        <f>SUBTOTAL(9,F402:F403)</f>
        <v>0</v>
      </c>
      <c r="G404" s="71">
        <f>SUBTOTAL(9,G402:G403)</f>
        <v>0</v>
      </c>
      <c r="H404" s="71">
        <f t="shared" si="18"/>
        <v>60</v>
      </c>
      <c r="I404" s="290">
        <f>SUBTOTAL(9,I402:I403)</f>
        <v>49</v>
      </c>
      <c r="J404" s="290">
        <f>SUBTOTAL(9,J402:J403)</f>
        <v>0</v>
      </c>
      <c r="K404" s="14"/>
    </row>
    <row r="405" spans="1:11" ht="38.25" outlineLevel="2">
      <c r="A405" s="7">
        <v>3</v>
      </c>
      <c r="B405" s="65" t="s">
        <v>1358</v>
      </c>
      <c r="C405" s="65" t="s">
        <v>603</v>
      </c>
      <c r="D405" s="68">
        <v>79</v>
      </c>
      <c r="E405" s="68"/>
      <c r="F405" s="68"/>
      <c r="G405" s="68"/>
      <c r="H405" s="68">
        <f t="shared" si="18"/>
        <v>79</v>
      </c>
      <c r="I405" s="176"/>
      <c r="K405" s="367" t="s">
        <v>1842</v>
      </c>
    </row>
    <row r="406" spans="1:11" ht="12.75" outlineLevel="2">
      <c r="A406" s="7">
        <v>3</v>
      </c>
      <c r="B406" s="65" t="s">
        <v>673</v>
      </c>
      <c r="C406" s="65" t="s">
        <v>603</v>
      </c>
      <c r="D406" s="68"/>
      <c r="E406" s="68"/>
      <c r="F406" s="68"/>
      <c r="G406" s="68"/>
      <c r="H406" s="68">
        <f t="shared" si="18"/>
        <v>0</v>
      </c>
      <c r="I406" s="176">
        <v>32</v>
      </c>
      <c r="K406" s="367" t="s">
        <v>1960</v>
      </c>
    </row>
    <row r="407" spans="1:11" s="79" customFormat="1" ht="12.75" outlineLevel="1">
      <c r="A407" s="15"/>
      <c r="B407" s="67"/>
      <c r="C407" s="67" t="s">
        <v>604</v>
      </c>
      <c r="D407" s="71">
        <f>SUBTOTAL(9,D405:D406)</f>
        <v>79</v>
      </c>
      <c r="E407" s="71">
        <f>SUBTOTAL(9,E405:E406)</f>
        <v>0</v>
      </c>
      <c r="F407" s="71">
        <f>SUBTOTAL(9,F405:F406)</f>
        <v>0</v>
      </c>
      <c r="G407" s="71">
        <f>SUBTOTAL(9,G405:G406)</f>
        <v>0</v>
      </c>
      <c r="H407" s="71">
        <f t="shared" si="18"/>
        <v>79</v>
      </c>
      <c r="I407" s="290">
        <f>SUBTOTAL(9,I405:I406)</f>
        <v>32</v>
      </c>
      <c r="J407" s="290">
        <f>SUBTOTAL(9,J405:J406)</f>
        <v>0</v>
      </c>
      <c r="K407" s="14"/>
    </row>
    <row r="408" spans="1:11" ht="25.5" outlineLevel="2">
      <c r="A408" s="7">
        <v>5</v>
      </c>
      <c r="B408" s="65" t="s">
        <v>1374</v>
      </c>
      <c r="C408" s="65" t="s">
        <v>605</v>
      </c>
      <c r="D408" s="68">
        <v>57</v>
      </c>
      <c r="E408" s="68"/>
      <c r="F408" s="68"/>
      <c r="G408" s="68"/>
      <c r="H408" s="68">
        <f t="shared" si="18"/>
        <v>57</v>
      </c>
      <c r="I408" s="176"/>
      <c r="K408" s="367" t="s">
        <v>1843</v>
      </c>
    </row>
    <row r="409" spans="1:11" s="79" customFormat="1" ht="12.75" outlineLevel="1">
      <c r="A409" s="15"/>
      <c r="B409" s="67"/>
      <c r="C409" s="67" t="s">
        <v>606</v>
      </c>
      <c r="D409" s="71">
        <f>SUBTOTAL(9,D408:D408)</f>
        <v>57</v>
      </c>
      <c r="E409" s="71">
        <f>SUBTOTAL(9,E408:E408)</f>
        <v>0</v>
      </c>
      <c r="F409" s="71">
        <f>SUBTOTAL(9,F408:F408)</f>
        <v>0</v>
      </c>
      <c r="G409" s="71">
        <f>SUBTOTAL(9,G408:G408)</f>
        <v>0</v>
      </c>
      <c r="H409" s="71">
        <f t="shared" si="18"/>
        <v>57</v>
      </c>
      <c r="I409" s="290">
        <f>SUBTOTAL(9,I408:I408)</f>
        <v>0</v>
      </c>
      <c r="J409" s="290">
        <f>SUBTOTAL(9,J407:J408)</f>
        <v>0</v>
      </c>
      <c r="K409" s="14"/>
    </row>
    <row r="410" spans="1:11" ht="25.5" outlineLevel="2">
      <c r="A410" s="7">
        <v>9</v>
      </c>
      <c r="B410" s="65" t="s">
        <v>10</v>
      </c>
      <c r="C410" s="65" t="s">
        <v>607</v>
      </c>
      <c r="D410" s="68">
        <v>60</v>
      </c>
      <c r="E410" s="68"/>
      <c r="F410" s="68"/>
      <c r="G410" s="68"/>
      <c r="H410" s="68">
        <f t="shared" si="18"/>
        <v>60</v>
      </c>
      <c r="I410" s="176">
        <v>10</v>
      </c>
      <c r="K410" s="367" t="s">
        <v>1844</v>
      </c>
    </row>
    <row r="411" spans="1:11" s="79" customFormat="1" ht="12.75" outlineLevel="1">
      <c r="A411" s="15"/>
      <c r="B411" s="67"/>
      <c r="C411" s="67" t="s">
        <v>608</v>
      </c>
      <c r="D411" s="71">
        <f>SUBTOTAL(9,D410:D410)</f>
        <v>60</v>
      </c>
      <c r="E411" s="71">
        <f>SUBTOTAL(9,E410:E410)</f>
        <v>0</v>
      </c>
      <c r="F411" s="71">
        <f>SUBTOTAL(9,F410:F410)</f>
        <v>0</v>
      </c>
      <c r="G411" s="71">
        <f>SUBTOTAL(9,G410:G410)</f>
        <v>0</v>
      </c>
      <c r="H411" s="71">
        <f t="shared" si="18"/>
        <v>60</v>
      </c>
      <c r="I411" s="290">
        <f>SUBTOTAL(9,I410:I410)</f>
        <v>10</v>
      </c>
      <c r="J411" s="290">
        <f>SUBTOTAL(9,J409:J410)</f>
        <v>0</v>
      </c>
      <c r="K411" s="14"/>
    </row>
    <row r="412" spans="1:11" ht="51" outlineLevel="2">
      <c r="A412" s="7">
        <v>15</v>
      </c>
      <c r="B412" s="65" t="s">
        <v>1359</v>
      </c>
      <c r="C412" s="65" t="s">
        <v>762</v>
      </c>
      <c r="D412" s="68">
        <v>112</v>
      </c>
      <c r="E412" s="68"/>
      <c r="F412" s="68"/>
      <c r="G412" s="68"/>
      <c r="H412" s="68">
        <f t="shared" si="18"/>
        <v>112</v>
      </c>
      <c r="I412" s="176">
        <v>0</v>
      </c>
      <c r="K412" s="367" t="s">
        <v>1845</v>
      </c>
    </row>
    <row r="413" spans="1:11" ht="127.5" outlineLevel="2">
      <c r="A413" s="7">
        <v>15</v>
      </c>
      <c r="B413" s="65" t="s">
        <v>2211</v>
      </c>
      <c r="C413" s="65" t="s">
        <v>762</v>
      </c>
      <c r="D413" s="390" t="s">
        <v>2338</v>
      </c>
      <c r="F413" s="68"/>
      <c r="G413" s="68"/>
      <c r="H413" s="390" t="s">
        <v>2224</v>
      </c>
      <c r="I413" s="176"/>
      <c r="J413" s="390" t="s">
        <v>2222</v>
      </c>
      <c r="K413" s="367" t="s">
        <v>1846</v>
      </c>
    </row>
    <row r="414" spans="1:11" s="79" customFormat="1" ht="12.75" outlineLevel="1">
      <c r="A414" s="15"/>
      <c r="B414" s="67"/>
      <c r="C414" s="67" t="s">
        <v>609</v>
      </c>
      <c r="D414" s="71">
        <f>SUBTOTAL(9,D412:D413)</f>
        <v>112</v>
      </c>
      <c r="E414" s="71">
        <f>SUBTOTAL(9,E412:E413)</f>
        <v>0</v>
      </c>
      <c r="F414" s="71">
        <f>SUBTOTAL(9,F412:F413)</f>
        <v>0</v>
      </c>
      <c r="G414" s="71">
        <f>SUBTOTAL(9,G412:G413)</f>
        <v>0</v>
      </c>
      <c r="H414" s="71">
        <f t="shared" si="18"/>
        <v>112</v>
      </c>
      <c r="I414" s="290">
        <f>SUBTOTAL(9,I412:I413)</f>
        <v>0</v>
      </c>
      <c r="J414" s="290">
        <f>SUBTOTAL(9,J412:J413)</f>
        <v>0</v>
      </c>
      <c r="K414" s="14"/>
    </row>
    <row r="415" spans="1:11" ht="12.75" outlineLevel="2">
      <c r="A415" s="7">
        <v>4</v>
      </c>
      <c r="B415" s="65" t="s">
        <v>11</v>
      </c>
      <c r="C415" s="65" t="s">
        <v>610</v>
      </c>
      <c r="D415" s="68"/>
      <c r="E415" s="68"/>
      <c r="F415" s="68"/>
      <c r="G415" s="68"/>
      <c r="H415" s="68">
        <f t="shared" si="18"/>
        <v>0</v>
      </c>
      <c r="I415" s="176">
        <v>27</v>
      </c>
      <c r="K415" s="400" t="s">
        <v>1961</v>
      </c>
    </row>
    <row r="416" spans="1:11" ht="25.5" outlineLevel="2">
      <c r="A416" s="7">
        <v>4</v>
      </c>
      <c r="B416" s="65" t="s">
        <v>2299</v>
      </c>
      <c r="C416" s="65" t="s">
        <v>610</v>
      </c>
      <c r="D416" s="68">
        <v>71</v>
      </c>
      <c r="E416" s="68"/>
      <c r="F416" s="68"/>
      <c r="G416" s="68"/>
      <c r="H416" s="68">
        <f t="shared" si="18"/>
        <v>71</v>
      </c>
      <c r="I416" s="176">
        <v>30</v>
      </c>
      <c r="K416" s="367" t="s">
        <v>1847</v>
      </c>
    </row>
    <row r="417" spans="1:11" s="79" customFormat="1" ht="12.75" outlineLevel="1">
      <c r="A417" s="15"/>
      <c r="B417" s="67"/>
      <c r="C417" s="67" t="s">
        <v>611</v>
      </c>
      <c r="D417" s="71">
        <f>SUBTOTAL(9,D415:D416)</f>
        <v>71</v>
      </c>
      <c r="E417" s="71">
        <f>SUBTOTAL(9,E415:E416)</f>
        <v>0</v>
      </c>
      <c r="F417" s="71">
        <f>SUBTOTAL(9,F415:F416)</f>
        <v>0</v>
      </c>
      <c r="G417" s="71">
        <f>SUBTOTAL(9,G415:G416)</f>
        <v>0</v>
      </c>
      <c r="H417" s="71">
        <f t="shared" si="18"/>
        <v>71</v>
      </c>
      <c r="I417" s="290">
        <f>SUBTOTAL(9,I415:I416)</f>
        <v>57</v>
      </c>
      <c r="J417" s="290">
        <f>SUBTOTAL(9,J415:J416)</f>
        <v>0</v>
      </c>
      <c r="K417" s="14"/>
    </row>
    <row r="418" spans="1:11" ht="25.5" outlineLevel="2">
      <c r="A418" s="7">
        <v>4</v>
      </c>
      <c r="B418" s="65" t="s">
        <v>2300</v>
      </c>
      <c r="C418" s="65" t="s">
        <v>105</v>
      </c>
      <c r="D418" s="68">
        <v>104</v>
      </c>
      <c r="E418" s="68"/>
      <c r="F418" s="68"/>
      <c r="G418" s="68"/>
      <c r="H418" s="68">
        <f t="shared" si="18"/>
        <v>104</v>
      </c>
      <c r="I418" s="176"/>
      <c r="K418" s="367">
        <v>100337</v>
      </c>
    </row>
    <row r="419" spans="1:11" s="79" customFormat="1" ht="12.75" outlineLevel="1">
      <c r="A419" s="15"/>
      <c r="B419" s="67"/>
      <c r="C419" s="67" t="s">
        <v>612</v>
      </c>
      <c r="D419" s="71">
        <f>SUBTOTAL(9,D418:D418)</f>
        <v>104</v>
      </c>
      <c r="E419" s="71">
        <f>SUBTOTAL(9,E418:E418)</f>
        <v>0</v>
      </c>
      <c r="F419" s="71">
        <f>SUBTOTAL(9,F418:F418)</f>
        <v>0</v>
      </c>
      <c r="G419" s="71">
        <f>SUBTOTAL(9,G418:G418)</f>
        <v>0</v>
      </c>
      <c r="H419" s="71">
        <f t="shared" si="18"/>
        <v>104</v>
      </c>
      <c r="I419" s="290">
        <f>SUBTOTAL(9,I418:I418)</f>
        <v>0</v>
      </c>
      <c r="J419" s="290">
        <f>SUBTOTAL(9,J417:J418)</f>
        <v>0</v>
      </c>
      <c r="K419" s="14"/>
    </row>
    <row r="420" spans="1:11" ht="25.5" outlineLevel="2">
      <c r="A420" s="7">
        <v>9</v>
      </c>
      <c r="B420" s="65" t="s">
        <v>2034</v>
      </c>
      <c r="C420" s="65" t="s">
        <v>695</v>
      </c>
      <c r="D420" s="68">
        <v>144</v>
      </c>
      <c r="E420" s="68"/>
      <c r="F420" s="68"/>
      <c r="G420" s="68"/>
      <c r="H420" s="68">
        <v>144</v>
      </c>
      <c r="I420" s="176">
        <v>26</v>
      </c>
      <c r="K420" s="367" t="s">
        <v>1848</v>
      </c>
    </row>
    <row r="421" spans="1:11" ht="12.75" outlineLevel="2">
      <c r="A421" s="7"/>
      <c r="B421" s="65"/>
      <c r="C421" s="65"/>
      <c r="D421" s="68"/>
      <c r="E421" s="68"/>
      <c r="F421" s="68"/>
      <c r="G421" s="68"/>
      <c r="H421" s="68"/>
      <c r="I421" s="176"/>
      <c r="K421" s="367"/>
    </row>
    <row r="422" spans="1:11" s="79" customFormat="1" ht="12.75" outlineLevel="1">
      <c r="A422" s="15"/>
      <c r="B422" s="67"/>
      <c r="C422" s="67" t="s">
        <v>613</v>
      </c>
      <c r="D422" s="71">
        <f>SUBTOTAL(9,D420:D420)</f>
        <v>144</v>
      </c>
      <c r="E422" s="71">
        <f>SUBTOTAL(9,E420:E420)</f>
        <v>0</v>
      </c>
      <c r="F422" s="71">
        <f>SUBTOTAL(9,F420:F420)</f>
        <v>0</v>
      </c>
      <c r="G422" s="71">
        <f>SUBTOTAL(9,G420:G420)</f>
        <v>0</v>
      </c>
      <c r="H422" s="71">
        <f aca="true" t="shared" si="19" ref="H422:H432">SUM(D422:G422)</f>
        <v>144</v>
      </c>
      <c r="I422" s="290">
        <f>SUBTOTAL(9,I420:I420)</f>
        <v>26</v>
      </c>
      <c r="J422" s="290">
        <f>SUBTOTAL(9,J419:J420)</f>
        <v>0</v>
      </c>
      <c r="K422" s="14"/>
    </row>
    <row r="423" spans="1:11" ht="12.75" outlineLevel="2">
      <c r="A423" s="7">
        <v>9</v>
      </c>
      <c r="B423" s="65" t="s">
        <v>372</v>
      </c>
      <c r="C423" s="65" t="s">
        <v>697</v>
      </c>
      <c r="D423" s="68">
        <v>48</v>
      </c>
      <c r="E423" s="68"/>
      <c r="F423" s="68"/>
      <c r="G423" s="68"/>
      <c r="H423" s="68">
        <f t="shared" si="19"/>
        <v>48</v>
      </c>
      <c r="I423" s="176">
        <v>2</v>
      </c>
      <c r="K423" s="367" t="s">
        <v>1849</v>
      </c>
    </row>
    <row r="424" spans="1:11" s="79" customFormat="1" ht="12.75" outlineLevel="1">
      <c r="A424" s="15"/>
      <c r="B424" s="67"/>
      <c r="C424" s="67" t="s">
        <v>614</v>
      </c>
      <c r="D424" s="71">
        <f>SUBTOTAL(9,D423:D423)</f>
        <v>48</v>
      </c>
      <c r="E424" s="71">
        <f>SUBTOTAL(9,E423:E423)</f>
        <v>0</v>
      </c>
      <c r="F424" s="71">
        <f>SUBTOTAL(9,F423:F423)</f>
        <v>0</v>
      </c>
      <c r="G424" s="71">
        <f>SUBTOTAL(9,G423:G423)</f>
        <v>0</v>
      </c>
      <c r="H424" s="71">
        <f t="shared" si="19"/>
        <v>48</v>
      </c>
      <c r="I424" s="290">
        <f>SUBTOTAL(9,I423:I423)</f>
        <v>2</v>
      </c>
      <c r="J424" s="290">
        <f>SUBTOTAL(9,J422:J423)</f>
        <v>0</v>
      </c>
      <c r="K424" s="14"/>
    </row>
    <row r="425" spans="1:11" ht="51" outlineLevel="2">
      <c r="A425" s="7">
        <v>2</v>
      </c>
      <c r="B425" s="65" t="s">
        <v>2178</v>
      </c>
      <c r="C425" s="65" t="s">
        <v>853</v>
      </c>
      <c r="D425" s="68">
        <v>97</v>
      </c>
      <c r="E425" s="68"/>
      <c r="F425" s="68"/>
      <c r="G425" s="68"/>
      <c r="H425" s="68">
        <f t="shared" si="19"/>
        <v>97</v>
      </c>
      <c r="I425" s="176">
        <v>0</v>
      </c>
      <c r="K425" s="367" t="s">
        <v>1851</v>
      </c>
    </row>
    <row r="426" spans="1:11" ht="25.5" outlineLevel="2">
      <c r="A426" s="7">
        <v>2</v>
      </c>
      <c r="B426" s="65" t="s">
        <v>2149</v>
      </c>
      <c r="C426" s="65" t="s">
        <v>853</v>
      </c>
      <c r="D426" s="68">
        <v>62</v>
      </c>
      <c r="E426" s="68"/>
      <c r="F426" s="68"/>
      <c r="G426" s="68"/>
      <c r="H426" s="68">
        <f>SUM(D426:G426)</f>
        <v>62</v>
      </c>
      <c r="I426" s="176">
        <v>30</v>
      </c>
      <c r="K426" s="367" t="s">
        <v>1850</v>
      </c>
    </row>
    <row r="427" spans="1:11" ht="51" outlineLevel="2">
      <c r="A427" s="7">
        <v>2</v>
      </c>
      <c r="B427" s="65" t="s">
        <v>2295</v>
      </c>
      <c r="C427" s="65" t="s">
        <v>853</v>
      </c>
      <c r="D427" s="68">
        <v>45</v>
      </c>
      <c r="E427" s="68"/>
      <c r="F427" s="68"/>
      <c r="G427" s="68"/>
      <c r="H427" s="68">
        <f t="shared" si="19"/>
        <v>45</v>
      </c>
      <c r="I427" s="176">
        <v>0</v>
      </c>
      <c r="K427" s="367" t="s">
        <v>1852</v>
      </c>
    </row>
    <row r="428" spans="1:11" ht="12.75" outlineLevel="2">
      <c r="A428" s="7">
        <v>2</v>
      </c>
      <c r="B428" s="65" t="s">
        <v>373</v>
      </c>
      <c r="C428" s="65" t="s">
        <v>853</v>
      </c>
      <c r="D428" s="68"/>
      <c r="E428" s="68"/>
      <c r="F428" s="68"/>
      <c r="G428" s="68"/>
      <c r="H428" s="68">
        <f t="shared" si="19"/>
        <v>0</v>
      </c>
      <c r="I428" s="176">
        <v>88</v>
      </c>
      <c r="K428" s="367" t="s">
        <v>1962</v>
      </c>
    </row>
    <row r="429" spans="1:11" s="79" customFormat="1" ht="12.75" outlineLevel="1">
      <c r="A429" s="15"/>
      <c r="B429" s="67"/>
      <c r="C429" s="67" t="s">
        <v>463</v>
      </c>
      <c r="D429" s="71">
        <f>SUBTOTAL(9,D425:D428)</f>
        <v>204</v>
      </c>
      <c r="E429" s="71">
        <f>SUBTOTAL(9,E425:E428)</f>
        <v>0</v>
      </c>
      <c r="F429" s="71">
        <f>SUBTOTAL(9,F425:F428)</f>
        <v>0</v>
      </c>
      <c r="G429" s="71">
        <f>SUBTOTAL(9,G425:G428)</f>
        <v>0</v>
      </c>
      <c r="H429" s="71">
        <f t="shared" si="19"/>
        <v>204</v>
      </c>
      <c r="I429" s="290">
        <f>SUBTOTAL(9,I425:I428)</f>
        <v>118</v>
      </c>
      <c r="J429" s="290">
        <f>SUBTOTAL(9,J428:J428)</f>
        <v>0</v>
      </c>
      <c r="K429" s="14"/>
    </row>
    <row r="430" spans="1:11" ht="25.5" outlineLevel="2">
      <c r="A430" s="7">
        <v>5</v>
      </c>
      <c r="B430" s="65" t="s">
        <v>2318</v>
      </c>
      <c r="C430" s="65" t="s">
        <v>110</v>
      </c>
      <c r="D430" s="68"/>
      <c r="E430" s="68"/>
      <c r="F430" s="68"/>
      <c r="G430" s="68"/>
      <c r="H430" s="68">
        <v>83</v>
      </c>
      <c r="I430" s="176">
        <v>0</v>
      </c>
      <c r="K430" s="367">
        <v>101366</v>
      </c>
    </row>
    <row r="431" spans="1:11" ht="12.75" outlineLevel="2">
      <c r="A431" s="7">
        <v>5</v>
      </c>
      <c r="B431" s="65" t="s">
        <v>2035</v>
      </c>
      <c r="C431" s="65" t="s">
        <v>110</v>
      </c>
      <c r="D431" s="68">
        <v>12</v>
      </c>
      <c r="E431" s="68"/>
      <c r="F431" s="68"/>
      <c r="G431" s="68"/>
      <c r="H431" s="68">
        <f>SUM(D431:G431)</f>
        <v>12</v>
      </c>
      <c r="I431" s="176">
        <v>0</v>
      </c>
      <c r="K431" s="367" t="s">
        <v>1854</v>
      </c>
    </row>
    <row r="432" spans="1:11" ht="38.25" outlineLevel="2">
      <c r="A432" s="7">
        <v>5</v>
      </c>
      <c r="B432" s="65" t="s">
        <v>2042</v>
      </c>
      <c r="C432" s="65" t="s">
        <v>110</v>
      </c>
      <c r="D432" s="68">
        <v>100</v>
      </c>
      <c r="E432" s="68"/>
      <c r="F432" s="68"/>
      <c r="G432" s="68"/>
      <c r="H432" s="68">
        <f t="shared" si="19"/>
        <v>100</v>
      </c>
      <c r="I432" s="176">
        <v>0</v>
      </c>
      <c r="K432" s="367" t="s">
        <v>1855</v>
      </c>
    </row>
    <row r="433" spans="1:11" ht="25.5" outlineLevel="2">
      <c r="A433" s="7">
        <v>5</v>
      </c>
      <c r="B433" s="65" t="s">
        <v>2036</v>
      </c>
      <c r="C433" s="65" t="s">
        <v>110</v>
      </c>
      <c r="D433" s="68">
        <v>65</v>
      </c>
      <c r="E433" s="68"/>
      <c r="F433" s="68"/>
      <c r="G433" s="68"/>
      <c r="H433" s="68">
        <f>SUM(D433:G433)</f>
        <v>65</v>
      </c>
      <c r="I433" s="176"/>
      <c r="K433" s="367" t="s">
        <v>1853</v>
      </c>
    </row>
    <row r="434" spans="1:11" ht="12.75" outlineLevel="2">
      <c r="A434" s="14"/>
      <c r="B434" s="78" t="s">
        <v>95</v>
      </c>
      <c r="C434" s="78" t="s">
        <v>110</v>
      </c>
      <c r="D434" s="112"/>
      <c r="E434" s="112"/>
      <c r="F434" s="112"/>
      <c r="G434" s="112"/>
      <c r="H434" s="112"/>
      <c r="I434" s="294">
        <v>34</v>
      </c>
      <c r="K434" s="399">
        <v>101254</v>
      </c>
    </row>
    <row r="435" spans="1:11" s="79" customFormat="1" ht="12.75" outlineLevel="1">
      <c r="A435" s="15"/>
      <c r="B435" s="67"/>
      <c r="C435" s="67" t="s">
        <v>464</v>
      </c>
      <c r="D435" s="71">
        <f aca="true" t="shared" si="20" ref="D435:I435">SUM(D430:D434)</f>
        <v>177</v>
      </c>
      <c r="E435" s="71">
        <f t="shared" si="20"/>
        <v>0</v>
      </c>
      <c r="F435" s="71">
        <f t="shared" si="20"/>
        <v>0</v>
      </c>
      <c r="G435" s="71">
        <f t="shared" si="20"/>
        <v>0</v>
      </c>
      <c r="H435" s="71">
        <f t="shared" si="20"/>
        <v>260</v>
      </c>
      <c r="I435" s="290">
        <f t="shared" si="20"/>
        <v>34</v>
      </c>
      <c r="J435" s="290">
        <f>SUBTOTAL(9,J432:J434)</f>
        <v>0</v>
      </c>
      <c r="K435" s="14"/>
    </row>
    <row r="436" spans="1:11" ht="15.75" customHeight="1" outlineLevel="2">
      <c r="A436" s="15" t="s">
        <v>52</v>
      </c>
      <c r="B436" s="78" t="s">
        <v>466</v>
      </c>
      <c r="C436" s="78" t="s">
        <v>765</v>
      </c>
      <c r="D436" s="112">
        <v>104</v>
      </c>
      <c r="E436" s="112"/>
      <c r="F436" s="112"/>
      <c r="G436" s="112"/>
      <c r="H436" s="112">
        <f aca="true" t="shared" si="21" ref="H436:H472">SUM(D436:G436)</f>
        <v>104</v>
      </c>
      <c r="I436" s="294">
        <v>0</v>
      </c>
      <c r="K436" s="367" t="s">
        <v>1856</v>
      </c>
    </row>
    <row r="437" spans="1:11" s="79" customFormat="1" ht="12.75" outlineLevel="1">
      <c r="A437" s="15"/>
      <c r="B437" s="67"/>
      <c r="C437" s="67" t="s">
        <v>465</v>
      </c>
      <c r="D437" s="71">
        <f>SUBTOTAL(9,D436:D436)</f>
        <v>104</v>
      </c>
      <c r="E437" s="71">
        <f>SUBTOTAL(9,E436:E436)</f>
        <v>0</v>
      </c>
      <c r="F437" s="71">
        <f>SUBTOTAL(9,F436:F436)</f>
        <v>0</v>
      </c>
      <c r="G437" s="71">
        <f>SUBTOTAL(9,G436:G436)</f>
        <v>0</v>
      </c>
      <c r="H437" s="71">
        <f t="shared" si="21"/>
        <v>104</v>
      </c>
      <c r="I437" s="290">
        <f>SUBTOTAL(9,I436:I436)</f>
        <v>0</v>
      </c>
      <c r="J437" s="290">
        <f>SUBTOTAL(9,J435:J436)</f>
        <v>0</v>
      </c>
      <c r="K437" s="14"/>
    </row>
    <row r="438" spans="1:11" ht="25.5" outlineLevel="2">
      <c r="A438" s="7">
        <v>3</v>
      </c>
      <c r="B438" s="65" t="s">
        <v>2316</v>
      </c>
      <c r="C438" s="65" t="s">
        <v>16</v>
      </c>
      <c r="D438" s="68">
        <v>58</v>
      </c>
      <c r="E438" s="68"/>
      <c r="F438" s="68"/>
      <c r="G438" s="68"/>
      <c r="H438" s="68">
        <f t="shared" si="21"/>
        <v>58</v>
      </c>
      <c r="I438" s="176">
        <v>23</v>
      </c>
      <c r="K438" s="367" t="s">
        <v>1857</v>
      </c>
    </row>
    <row r="439" spans="1:11" ht="25.5" outlineLevel="2">
      <c r="A439" s="7">
        <v>3</v>
      </c>
      <c r="B439" s="65" t="s">
        <v>2017</v>
      </c>
      <c r="C439" s="65" t="s">
        <v>16</v>
      </c>
      <c r="D439" s="68">
        <v>67</v>
      </c>
      <c r="E439" s="68"/>
      <c r="F439" s="68"/>
      <c r="G439" s="68"/>
      <c r="H439" s="68">
        <f t="shared" si="21"/>
        <v>67</v>
      </c>
      <c r="I439" s="176">
        <v>0</v>
      </c>
      <c r="K439" s="367" t="s">
        <v>1858</v>
      </c>
    </row>
    <row r="440" spans="1:11" ht="38.25" outlineLevel="2">
      <c r="A440" s="7">
        <v>3</v>
      </c>
      <c r="B440" s="65" t="s">
        <v>1452</v>
      </c>
      <c r="C440" s="65" t="s">
        <v>16</v>
      </c>
      <c r="D440" s="68">
        <v>110</v>
      </c>
      <c r="E440" s="68"/>
      <c r="F440" s="68"/>
      <c r="G440" s="68"/>
      <c r="H440" s="68">
        <f t="shared" si="21"/>
        <v>110</v>
      </c>
      <c r="I440" s="176">
        <v>0</v>
      </c>
      <c r="K440" s="367" t="s">
        <v>1859</v>
      </c>
    </row>
    <row r="441" spans="1:11" s="79" customFormat="1" ht="12.75" outlineLevel="1">
      <c r="A441" s="15"/>
      <c r="B441" s="67"/>
      <c r="C441" s="67" t="s">
        <v>467</v>
      </c>
      <c r="D441" s="71">
        <f>SUBTOTAL(9,D438:D440)</f>
        <v>235</v>
      </c>
      <c r="E441" s="71">
        <f>SUBTOTAL(9,E438:E440)</f>
        <v>0</v>
      </c>
      <c r="F441" s="71">
        <f>SUBTOTAL(9,F438:F440)</f>
        <v>0</v>
      </c>
      <c r="G441" s="71">
        <f>SUBTOTAL(9,G438:G440)</f>
        <v>0</v>
      </c>
      <c r="H441" s="71">
        <f t="shared" si="21"/>
        <v>235</v>
      </c>
      <c r="I441" s="290">
        <f>SUBTOTAL(9,I438:I440)</f>
        <v>23</v>
      </c>
      <c r="J441" s="290">
        <f>SUBTOTAL(9,J439:J440)</f>
        <v>0</v>
      </c>
      <c r="K441" s="14"/>
    </row>
    <row r="442" spans="1:11" ht="38.25" outlineLevel="2">
      <c r="A442" s="7">
        <v>6</v>
      </c>
      <c r="B442" s="65" t="s">
        <v>1372</v>
      </c>
      <c r="C442" s="65" t="s">
        <v>116</v>
      </c>
      <c r="D442" s="68">
        <v>30</v>
      </c>
      <c r="E442" s="68"/>
      <c r="F442" s="68"/>
      <c r="G442" s="68"/>
      <c r="H442" s="68">
        <f t="shared" si="21"/>
        <v>30</v>
      </c>
      <c r="I442" s="176">
        <v>0</v>
      </c>
      <c r="K442" s="367" t="s">
        <v>1860</v>
      </c>
    </row>
    <row r="443" spans="1:11" ht="38.25" outlineLevel="2">
      <c r="A443" s="7">
        <v>6</v>
      </c>
      <c r="B443" s="65" t="s">
        <v>2328</v>
      </c>
      <c r="C443" s="65" t="s">
        <v>116</v>
      </c>
      <c r="D443" s="68">
        <v>128</v>
      </c>
      <c r="E443" s="68"/>
      <c r="F443" s="68"/>
      <c r="G443" s="68"/>
      <c r="H443" s="68">
        <v>128</v>
      </c>
      <c r="I443" s="176">
        <v>0</v>
      </c>
      <c r="K443" s="367">
        <v>100355</v>
      </c>
    </row>
    <row r="444" spans="1:11" ht="12.75" outlineLevel="2">
      <c r="A444" s="7"/>
      <c r="B444" s="65" t="s">
        <v>2229</v>
      </c>
      <c r="C444" s="65" t="s">
        <v>116</v>
      </c>
      <c r="D444" s="68">
        <v>73</v>
      </c>
      <c r="E444" s="68"/>
      <c r="F444" s="68"/>
      <c r="G444" s="68"/>
      <c r="H444" s="68"/>
      <c r="I444" s="176">
        <v>41</v>
      </c>
      <c r="K444" s="367" t="s">
        <v>1107</v>
      </c>
    </row>
    <row r="445" spans="1:11" ht="12.75" outlineLevel="2">
      <c r="A445" s="7"/>
      <c r="B445" s="65" t="s">
        <v>2351</v>
      </c>
      <c r="C445" s="65"/>
      <c r="D445" s="68"/>
      <c r="E445" s="68"/>
      <c r="F445" s="68"/>
      <c r="G445" s="68"/>
      <c r="H445" s="68"/>
      <c r="I445" s="176">
        <v>7</v>
      </c>
      <c r="K445" s="367" t="s">
        <v>1107</v>
      </c>
    </row>
    <row r="446" spans="1:11" ht="38.25" outlineLevel="2">
      <c r="A446" s="7">
        <v>6</v>
      </c>
      <c r="B446" s="65" t="s">
        <v>2297</v>
      </c>
      <c r="C446" s="65" t="s">
        <v>116</v>
      </c>
      <c r="D446" s="68">
        <v>120</v>
      </c>
      <c r="E446" s="68"/>
      <c r="F446" s="68"/>
      <c r="G446" s="68"/>
      <c r="H446" s="68">
        <f t="shared" si="21"/>
        <v>120</v>
      </c>
      <c r="I446" s="176">
        <v>60</v>
      </c>
      <c r="K446" s="367" t="s">
        <v>1861</v>
      </c>
    </row>
    <row r="447" spans="1:11" s="79" customFormat="1" ht="12.75" outlineLevel="1">
      <c r="A447" s="15"/>
      <c r="B447" s="67"/>
      <c r="C447" s="67" t="s">
        <v>468</v>
      </c>
      <c r="D447" s="71">
        <f>SUBTOTAL(9,D442:D446)</f>
        <v>351</v>
      </c>
      <c r="E447" s="71">
        <f>SUBTOTAL(9,E443:E446)</f>
        <v>0</v>
      </c>
      <c r="F447" s="71">
        <f>SUBTOTAL(9,F443:F446)</f>
        <v>0</v>
      </c>
      <c r="G447" s="71">
        <f>SUBTOTAL(9,G443:G446)</f>
        <v>0</v>
      </c>
      <c r="H447" s="71">
        <f t="shared" si="21"/>
        <v>351</v>
      </c>
      <c r="I447" s="290">
        <f>SUBTOTAL(9,I443:I446)</f>
        <v>108</v>
      </c>
      <c r="J447" s="290">
        <f>SUBTOTAL(9,J443:J446)</f>
        <v>0</v>
      </c>
      <c r="K447" s="14"/>
    </row>
    <row r="448" spans="1:11" ht="63.75" outlineLevel="2">
      <c r="A448" s="7">
        <v>7</v>
      </c>
      <c r="B448" s="65" t="s">
        <v>2357</v>
      </c>
      <c r="C448" s="65" t="s">
        <v>687</v>
      </c>
      <c r="D448" s="68">
        <v>100</v>
      </c>
      <c r="E448" s="68"/>
      <c r="F448" s="68"/>
      <c r="G448" s="68"/>
      <c r="H448" s="68">
        <f t="shared" si="21"/>
        <v>100</v>
      </c>
      <c r="I448" s="176"/>
      <c r="K448" s="367" t="s">
        <v>1862</v>
      </c>
    </row>
    <row r="449" spans="1:11" s="79" customFormat="1" ht="12.75" outlineLevel="1">
      <c r="A449" s="15"/>
      <c r="B449" s="67"/>
      <c r="C449" s="67" t="s">
        <v>469</v>
      </c>
      <c r="D449" s="71">
        <f>SUBTOTAL(9,D448:D448)</f>
        <v>100</v>
      </c>
      <c r="E449" s="71">
        <f>SUBTOTAL(9,E448:E448)</f>
        <v>0</v>
      </c>
      <c r="F449" s="71">
        <f>SUBTOTAL(9,F448:F448)</f>
        <v>0</v>
      </c>
      <c r="G449" s="71">
        <f>SUBTOTAL(9,G448:G448)</f>
        <v>0</v>
      </c>
      <c r="H449" s="71">
        <f t="shared" si="21"/>
        <v>100</v>
      </c>
      <c r="I449" s="290">
        <f>SUBTOTAL(9,I448:I448)</f>
        <v>0</v>
      </c>
      <c r="J449" s="290">
        <f>SUBTOTAL(9,J447:J448)</f>
        <v>0</v>
      </c>
      <c r="K449" s="14"/>
    </row>
    <row r="450" spans="1:11" ht="63.75" outlineLevel="2">
      <c r="A450" s="7">
        <v>12</v>
      </c>
      <c r="B450" s="65" t="s">
        <v>2404</v>
      </c>
      <c r="C450" s="65" t="s">
        <v>565</v>
      </c>
      <c r="D450" s="390" t="s">
        <v>2405</v>
      </c>
      <c r="E450" s="390"/>
      <c r="F450" s="390"/>
      <c r="G450" s="390"/>
      <c r="H450" s="390" t="s">
        <v>2405</v>
      </c>
      <c r="I450" s="391" t="s">
        <v>2376</v>
      </c>
      <c r="K450" s="367" t="s">
        <v>1863</v>
      </c>
    </row>
    <row r="451" spans="1:11" s="79" customFormat="1" ht="12.75" outlineLevel="1">
      <c r="A451" s="15"/>
      <c r="B451" s="67"/>
      <c r="C451" s="67" t="s">
        <v>566</v>
      </c>
      <c r="D451" s="71">
        <f>SUBTOTAL(9,D450:D450)</f>
        <v>0</v>
      </c>
      <c r="E451" s="71">
        <f>SUBTOTAL(9,E450:E450)</f>
        <v>0</v>
      </c>
      <c r="F451" s="71">
        <f>SUBTOTAL(9,F450:F450)</f>
        <v>0</v>
      </c>
      <c r="G451" s="71">
        <f>SUBTOTAL(9,G450:G450)</f>
        <v>0</v>
      </c>
      <c r="H451" s="71">
        <f t="shared" si="21"/>
        <v>0</v>
      </c>
      <c r="I451" s="290">
        <f>SUBTOTAL(9,I450:I450)</f>
        <v>0</v>
      </c>
      <c r="J451" s="290">
        <f>SUBTOTAL(9,J449:J450)</f>
        <v>0</v>
      </c>
      <c r="K451" s="14"/>
    </row>
    <row r="452" spans="1:11" ht="12.75" outlineLevel="2">
      <c r="A452" s="7">
        <v>7</v>
      </c>
      <c r="B452" s="65" t="s">
        <v>646</v>
      </c>
      <c r="C452" s="65" t="s">
        <v>689</v>
      </c>
      <c r="D452" s="68"/>
      <c r="E452" s="68"/>
      <c r="F452" s="68"/>
      <c r="G452" s="68"/>
      <c r="H452" s="68">
        <f t="shared" si="21"/>
        <v>0</v>
      </c>
      <c r="I452" s="176">
        <v>28</v>
      </c>
      <c r="K452" s="400" t="s">
        <v>1963</v>
      </c>
    </row>
    <row r="453" spans="1:11" ht="25.5" outlineLevel="2">
      <c r="A453" s="7">
        <v>7</v>
      </c>
      <c r="B453" s="65" t="s">
        <v>19</v>
      </c>
      <c r="C453" s="65" t="s">
        <v>689</v>
      </c>
      <c r="D453" s="68"/>
      <c r="E453" s="68"/>
      <c r="F453" s="68"/>
      <c r="G453" s="68"/>
      <c r="H453" s="68">
        <f t="shared" si="21"/>
        <v>0</v>
      </c>
      <c r="I453" s="176">
        <v>19</v>
      </c>
      <c r="K453" s="367" t="s">
        <v>1964</v>
      </c>
    </row>
    <row r="454" spans="1:11" ht="12.75" outlineLevel="2">
      <c r="A454" s="7">
        <v>7</v>
      </c>
      <c r="B454" s="65" t="s">
        <v>647</v>
      </c>
      <c r="C454" s="65" t="s">
        <v>689</v>
      </c>
      <c r="D454" s="68">
        <v>60</v>
      </c>
      <c r="E454" s="68"/>
      <c r="F454" s="68"/>
      <c r="G454" s="68"/>
      <c r="H454" s="68">
        <f t="shared" si="21"/>
        <v>60</v>
      </c>
      <c r="I454" s="176">
        <v>0</v>
      </c>
      <c r="K454" s="367" t="s">
        <v>1864</v>
      </c>
    </row>
    <row r="455" spans="1:11" s="79" customFormat="1" ht="12.75" outlineLevel="1">
      <c r="A455" s="15"/>
      <c r="B455" s="67"/>
      <c r="C455" s="67" t="s">
        <v>567</v>
      </c>
      <c r="D455" s="71">
        <f>SUBTOTAL(9,D452:D454)</f>
        <v>60</v>
      </c>
      <c r="E455" s="71">
        <f>SUBTOTAL(9,E452:E454)</f>
        <v>0</v>
      </c>
      <c r="F455" s="71">
        <f>SUBTOTAL(9,F452:F454)</f>
        <v>0</v>
      </c>
      <c r="G455" s="71">
        <f>SUBTOTAL(9,G452:G454)</f>
        <v>0</v>
      </c>
      <c r="H455" s="71">
        <f t="shared" si="21"/>
        <v>60</v>
      </c>
      <c r="I455" s="290">
        <f>SUBTOTAL(9,I452:I454)</f>
        <v>47</v>
      </c>
      <c r="J455" s="290">
        <f>SUBTOTAL(9,J453:J454)</f>
        <v>0</v>
      </c>
      <c r="K455" s="14"/>
    </row>
    <row r="456" spans="1:11" ht="25.5" outlineLevel="2">
      <c r="A456" s="7">
        <v>12</v>
      </c>
      <c r="B456" s="65" t="s">
        <v>954</v>
      </c>
      <c r="C456" s="65" t="s">
        <v>523</v>
      </c>
      <c r="D456" s="68">
        <v>200</v>
      </c>
      <c r="E456" s="68"/>
      <c r="F456" s="68"/>
      <c r="G456" s="68"/>
      <c r="H456" s="68">
        <f t="shared" si="21"/>
        <v>200</v>
      </c>
      <c r="I456" s="176">
        <v>0</v>
      </c>
      <c r="K456" s="367" t="s">
        <v>1865</v>
      </c>
    </row>
    <row r="457" spans="1:11" s="79" customFormat="1" ht="12.75" outlineLevel="1">
      <c r="A457" s="15"/>
      <c r="B457" s="67"/>
      <c r="C457" s="67" t="s">
        <v>568</v>
      </c>
      <c r="D457" s="71">
        <f>SUBTOTAL(9,D456:D456)</f>
        <v>200</v>
      </c>
      <c r="E457" s="71">
        <f>SUBTOTAL(9,E456:E456)</f>
        <v>0</v>
      </c>
      <c r="F457" s="71">
        <f>SUBTOTAL(9,F456:F456)</f>
        <v>0</v>
      </c>
      <c r="G457" s="71">
        <f>SUBTOTAL(9,G456:G456)</f>
        <v>0</v>
      </c>
      <c r="H457" s="71">
        <f t="shared" si="21"/>
        <v>200</v>
      </c>
      <c r="I457" s="290">
        <f>SUBTOTAL(9,I456:I456)</f>
        <v>0</v>
      </c>
      <c r="J457" s="290">
        <f>SUBTOTAL(9,J455:J456)</f>
        <v>0</v>
      </c>
      <c r="K457" s="14"/>
    </row>
    <row r="458" spans="1:11" ht="38.25" outlineLevel="2">
      <c r="A458" s="7">
        <v>11</v>
      </c>
      <c r="B458" s="65" t="s">
        <v>2144</v>
      </c>
      <c r="C458" s="65" t="s">
        <v>522</v>
      </c>
      <c r="D458" s="68">
        <v>118</v>
      </c>
      <c r="E458" s="68"/>
      <c r="F458" s="68"/>
      <c r="G458" s="68"/>
      <c r="H458" s="68">
        <f t="shared" si="21"/>
        <v>118</v>
      </c>
      <c r="I458" s="176">
        <v>2</v>
      </c>
      <c r="K458" s="367" t="s">
        <v>1866</v>
      </c>
    </row>
    <row r="459" spans="1:11" ht="38.25" outlineLevel="2">
      <c r="A459" s="7">
        <v>11</v>
      </c>
      <c r="B459" s="65" t="s">
        <v>2289</v>
      </c>
      <c r="C459" s="65" t="s">
        <v>522</v>
      </c>
      <c r="D459" s="68">
        <v>106</v>
      </c>
      <c r="E459" s="68"/>
      <c r="F459" s="68"/>
      <c r="G459" s="68"/>
      <c r="H459" s="68">
        <f t="shared" si="21"/>
        <v>106</v>
      </c>
      <c r="I459" s="176">
        <v>0</v>
      </c>
      <c r="K459" s="367" t="s">
        <v>1867</v>
      </c>
    </row>
    <row r="460" spans="1:11" ht="25.5" outlineLevel="2">
      <c r="A460" s="7">
        <v>11</v>
      </c>
      <c r="B460" s="65" t="s">
        <v>2292</v>
      </c>
      <c r="C460" s="65" t="s">
        <v>522</v>
      </c>
      <c r="D460" s="68">
        <v>120</v>
      </c>
      <c r="E460" s="68"/>
      <c r="F460" s="68"/>
      <c r="G460" s="68"/>
      <c r="H460" s="68">
        <f t="shared" si="21"/>
        <v>120</v>
      </c>
      <c r="I460" s="176">
        <v>0</v>
      </c>
      <c r="K460" s="367" t="s">
        <v>1868</v>
      </c>
    </row>
    <row r="461" spans="1:11" ht="38.25" outlineLevel="2">
      <c r="A461" s="7">
        <v>11</v>
      </c>
      <c r="B461" s="65" t="s">
        <v>2005</v>
      </c>
      <c r="C461" s="65" t="s">
        <v>522</v>
      </c>
      <c r="D461" s="68">
        <v>106</v>
      </c>
      <c r="E461" s="68"/>
      <c r="F461" s="68"/>
      <c r="G461" s="68"/>
      <c r="H461" s="68">
        <f t="shared" si="21"/>
        <v>106</v>
      </c>
      <c r="I461" s="176">
        <v>0</v>
      </c>
      <c r="K461" s="367" t="s">
        <v>1869</v>
      </c>
    </row>
    <row r="462" spans="1:11" ht="25.5" outlineLevel="2">
      <c r="A462" s="7">
        <v>11</v>
      </c>
      <c r="B462" s="65" t="s">
        <v>2148</v>
      </c>
      <c r="C462" s="65" t="s">
        <v>522</v>
      </c>
      <c r="D462" s="68">
        <v>35</v>
      </c>
      <c r="E462" s="68"/>
      <c r="F462" s="68"/>
      <c r="G462" s="68"/>
      <c r="H462" s="68">
        <f t="shared" si="21"/>
        <v>35</v>
      </c>
      <c r="I462" s="176">
        <v>0</v>
      </c>
      <c r="K462" s="367" t="s">
        <v>1870</v>
      </c>
    </row>
    <row r="463" spans="1:11" s="79" customFormat="1" ht="12.75" outlineLevel="1">
      <c r="A463" s="15"/>
      <c r="B463" s="67"/>
      <c r="C463" s="67" t="s">
        <v>569</v>
      </c>
      <c r="D463" s="71">
        <f>SUBTOTAL(9,D458:D462)</f>
        <v>485</v>
      </c>
      <c r="E463" s="71">
        <f>SUBTOTAL(9,E458:E462)</f>
        <v>0</v>
      </c>
      <c r="F463" s="71">
        <f>SUBTOTAL(9,F458:F462)</f>
        <v>0</v>
      </c>
      <c r="G463" s="71">
        <f>SUBTOTAL(9,G458:G462)</f>
        <v>0</v>
      </c>
      <c r="H463" s="71">
        <f t="shared" si="21"/>
        <v>485</v>
      </c>
      <c r="I463" s="290">
        <f>SUBTOTAL(9,I458:I462)</f>
        <v>2</v>
      </c>
      <c r="J463" s="290">
        <f>SUBTOTAL(9,J461:J462)</f>
        <v>0</v>
      </c>
      <c r="K463" s="14"/>
    </row>
    <row r="464" spans="1:11" ht="12.75" outlineLevel="2">
      <c r="A464" s="7">
        <v>15</v>
      </c>
      <c r="B464" s="65" t="s">
        <v>2342</v>
      </c>
      <c r="C464" s="65" t="s">
        <v>570</v>
      </c>
      <c r="D464" s="68">
        <v>81</v>
      </c>
      <c r="E464" s="68"/>
      <c r="F464" s="68"/>
      <c r="G464" s="68"/>
      <c r="H464" s="68">
        <v>81</v>
      </c>
      <c r="I464" s="176">
        <v>1</v>
      </c>
      <c r="K464" s="367" t="s">
        <v>1871</v>
      </c>
    </row>
    <row r="465" spans="1:11" s="79" customFormat="1" ht="12.75" outlineLevel="1">
      <c r="A465" s="15"/>
      <c r="B465" s="67"/>
      <c r="C465" s="67" t="s">
        <v>571</v>
      </c>
      <c r="D465" s="71">
        <v>81</v>
      </c>
      <c r="E465" s="71"/>
      <c r="F465" s="71">
        <f>SUBTOTAL(9,F464:F464)</f>
        <v>0</v>
      </c>
      <c r="G465" s="71">
        <f>SUBTOTAL(9,G464:G464)</f>
        <v>0</v>
      </c>
      <c r="H465" s="71">
        <v>81</v>
      </c>
      <c r="I465" s="290">
        <f>SUBTOTAL(9,I464:I464)</f>
        <v>1</v>
      </c>
      <c r="J465" s="290">
        <f>SUBTOTAL(9,J463:J464)</f>
        <v>0</v>
      </c>
      <c r="K465" s="14"/>
    </row>
    <row r="466" spans="2:11" ht="12.75">
      <c r="B466" s="136" t="s">
        <v>2010</v>
      </c>
      <c r="C466" s="136" t="s">
        <v>546</v>
      </c>
      <c r="I466" s="293">
        <v>72</v>
      </c>
      <c r="K466" s="399">
        <v>101338</v>
      </c>
    </row>
    <row r="467" spans="1:11" ht="12.75" outlineLevel="2">
      <c r="A467" s="7">
        <v>14</v>
      </c>
      <c r="B467" s="65" t="s">
        <v>779</v>
      </c>
      <c r="C467" s="65" t="s">
        <v>546</v>
      </c>
      <c r="D467" s="68"/>
      <c r="E467" s="68"/>
      <c r="F467" s="68"/>
      <c r="G467" s="68"/>
      <c r="H467" s="68">
        <f>SUM(D467:G467)</f>
        <v>0</v>
      </c>
      <c r="I467" s="176">
        <v>30</v>
      </c>
      <c r="K467" s="400" t="s">
        <v>1965</v>
      </c>
    </row>
    <row r="468" spans="1:11" ht="76.5" outlineLevel="2">
      <c r="A468" s="7">
        <v>14</v>
      </c>
      <c r="B468" s="65" t="s">
        <v>2392</v>
      </c>
      <c r="C468" s="65" t="s">
        <v>546</v>
      </c>
      <c r="D468" s="390" t="s">
        <v>2393</v>
      </c>
      <c r="E468" s="68"/>
      <c r="F468" s="68"/>
      <c r="G468" s="68"/>
      <c r="H468" s="68">
        <f t="shared" si="21"/>
        <v>0</v>
      </c>
      <c r="I468" s="176">
        <v>0</v>
      </c>
      <c r="K468" s="367" t="s">
        <v>1872</v>
      </c>
    </row>
    <row r="469" spans="1:11" ht="12.75" outlineLevel="2">
      <c r="A469" s="7">
        <v>14</v>
      </c>
      <c r="B469" s="65" t="s">
        <v>1874</v>
      </c>
      <c r="C469" s="65" t="s">
        <v>546</v>
      </c>
      <c r="D469" s="68">
        <v>12</v>
      </c>
      <c r="E469" s="68"/>
      <c r="F469" s="68"/>
      <c r="G469" s="68"/>
      <c r="H469" s="68">
        <f t="shared" si="21"/>
        <v>12</v>
      </c>
      <c r="I469" s="176">
        <v>0</v>
      </c>
      <c r="K469" s="367" t="s">
        <v>1873</v>
      </c>
    </row>
    <row r="470" spans="1:11" ht="12.75" outlineLevel="2">
      <c r="A470" s="7">
        <v>14</v>
      </c>
      <c r="B470" s="65" t="s">
        <v>649</v>
      </c>
      <c r="C470" s="65" t="s">
        <v>546</v>
      </c>
      <c r="D470" s="68">
        <v>123</v>
      </c>
      <c r="E470" s="68"/>
      <c r="F470" s="68"/>
      <c r="G470" s="68"/>
      <c r="H470" s="68">
        <f t="shared" si="21"/>
        <v>123</v>
      </c>
      <c r="I470" s="176">
        <v>0</v>
      </c>
      <c r="K470" s="367" t="s">
        <v>1875</v>
      </c>
    </row>
    <row r="471" spans="1:11" ht="25.5" outlineLevel="2">
      <c r="A471" s="7"/>
      <c r="B471" s="65" t="s">
        <v>648</v>
      </c>
      <c r="C471" s="65" t="s">
        <v>546</v>
      </c>
      <c r="D471" s="69"/>
      <c r="E471" s="68"/>
      <c r="F471" s="68"/>
      <c r="G471" s="68"/>
      <c r="H471" s="68">
        <f t="shared" si="21"/>
        <v>0</v>
      </c>
      <c r="I471" s="176">
        <v>50</v>
      </c>
      <c r="K471" s="400" t="s">
        <v>1966</v>
      </c>
    </row>
    <row r="472" spans="1:11" ht="25.5" outlineLevel="2">
      <c r="A472" s="7">
        <v>14</v>
      </c>
      <c r="B472" s="65" t="s">
        <v>976</v>
      </c>
      <c r="C472" s="65" t="s">
        <v>546</v>
      </c>
      <c r="D472" s="68">
        <v>166</v>
      </c>
      <c r="E472" s="68"/>
      <c r="F472" s="68"/>
      <c r="G472" s="68"/>
      <c r="H472" s="68">
        <f t="shared" si="21"/>
        <v>166</v>
      </c>
      <c r="I472" s="176">
        <v>0</v>
      </c>
      <c r="K472" s="367" t="s">
        <v>1876</v>
      </c>
    </row>
    <row r="473" spans="1:11" ht="12.75" outlineLevel="2">
      <c r="A473" s="14">
        <v>14</v>
      </c>
      <c r="B473" s="78" t="s">
        <v>96</v>
      </c>
      <c r="C473" s="78" t="s">
        <v>546</v>
      </c>
      <c r="D473" s="112"/>
      <c r="E473" s="112"/>
      <c r="F473" s="112"/>
      <c r="G473" s="112"/>
      <c r="H473" s="112"/>
      <c r="I473" s="294"/>
      <c r="J473" s="325">
        <v>12</v>
      </c>
      <c r="K473" s="399">
        <v>100991</v>
      </c>
    </row>
    <row r="474" spans="1:11" s="79" customFormat="1" ht="12.75" outlineLevel="1">
      <c r="A474" s="15"/>
      <c r="B474" s="67"/>
      <c r="C474" s="67" t="s">
        <v>572</v>
      </c>
      <c r="D474" s="71">
        <f>SUBTOTAL(9,D467:D473)</f>
        <v>301</v>
      </c>
      <c r="E474" s="71">
        <f>SUBTOTAL(9,E467:E473)</f>
        <v>0</v>
      </c>
      <c r="F474" s="71">
        <f>SUBTOTAL(9,F467:F473)</f>
        <v>0</v>
      </c>
      <c r="G474" s="71">
        <f>SUBTOTAL(9,G467:G473)</f>
        <v>0</v>
      </c>
      <c r="H474" s="71">
        <f aca="true" t="shared" si="22" ref="H474:H487">SUM(D474:G474)</f>
        <v>301</v>
      </c>
      <c r="I474" s="290">
        <f>SUBTOTAL(9,I464:I473)</f>
        <v>153</v>
      </c>
      <c r="J474" s="290">
        <f>SUBTOTAL(9,J472:J473)</f>
        <v>12</v>
      </c>
      <c r="K474" s="14"/>
    </row>
    <row r="475" spans="1:11" ht="12.75" outlineLevel="2">
      <c r="A475" s="7">
        <v>8</v>
      </c>
      <c r="B475" s="65" t="s">
        <v>650</v>
      </c>
      <c r="C475" s="65" t="s">
        <v>573</v>
      </c>
      <c r="D475" s="68">
        <v>60</v>
      </c>
      <c r="E475" s="68"/>
      <c r="F475" s="68"/>
      <c r="G475" s="68"/>
      <c r="H475" s="68">
        <f t="shared" si="22"/>
        <v>60</v>
      </c>
      <c r="I475" s="176">
        <v>0</v>
      </c>
      <c r="K475" s="367" t="s">
        <v>1877</v>
      </c>
    </row>
    <row r="476" spans="1:11" s="79" customFormat="1" ht="12.75" outlineLevel="1">
      <c r="A476" s="15"/>
      <c r="B476" s="67"/>
      <c r="C476" s="67" t="s">
        <v>574</v>
      </c>
      <c r="D476" s="71">
        <f>SUBTOTAL(9,D475:D475)</f>
        <v>60</v>
      </c>
      <c r="E476" s="71">
        <f>SUBTOTAL(9,E475:E475)</f>
        <v>0</v>
      </c>
      <c r="F476" s="71">
        <f>SUBTOTAL(9,F475:F475)</f>
        <v>0</v>
      </c>
      <c r="G476" s="71">
        <f>SUBTOTAL(9,G475:G475)</f>
        <v>0</v>
      </c>
      <c r="H476" s="71">
        <f t="shared" si="22"/>
        <v>60</v>
      </c>
      <c r="I476" s="290">
        <f>SUBTOTAL(9,I475:I475)</f>
        <v>0</v>
      </c>
      <c r="J476" s="290">
        <f>SUBTOTAL(9,J474:J475)</f>
        <v>0</v>
      </c>
      <c r="K476" s="14"/>
    </row>
    <row r="477" spans="1:11" ht="38.25" outlineLevel="2">
      <c r="A477" s="7">
        <v>13</v>
      </c>
      <c r="B477" s="65" t="s">
        <v>2079</v>
      </c>
      <c r="C477" s="65" t="s">
        <v>539</v>
      </c>
      <c r="D477" s="68">
        <v>143</v>
      </c>
      <c r="E477" s="68"/>
      <c r="F477" s="68"/>
      <c r="G477" s="68"/>
      <c r="H477" s="68">
        <f t="shared" si="22"/>
        <v>143</v>
      </c>
      <c r="I477" s="176">
        <v>0</v>
      </c>
      <c r="K477" s="367" t="s">
        <v>1878</v>
      </c>
    </row>
    <row r="478" spans="1:11" ht="25.5" outlineLevel="2">
      <c r="A478" s="7">
        <v>13</v>
      </c>
      <c r="B478" s="65" t="s">
        <v>1574</v>
      </c>
      <c r="C478" s="65" t="s">
        <v>539</v>
      </c>
      <c r="D478" s="68">
        <v>104</v>
      </c>
      <c r="E478" s="68"/>
      <c r="F478" s="68"/>
      <c r="G478" s="68"/>
      <c r="H478" s="68">
        <f t="shared" si="22"/>
        <v>104</v>
      </c>
      <c r="I478" s="176"/>
      <c r="K478" s="367" t="s">
        <v>1879</v>
      </c>
    </row>
    <row r="479" spans="1:11" s="79" customFormat="1" ht="12.75" outlineLevel="1">
      <c r="A479" s="15"/>
      <c r="B479" s="67"/>
      <c r="C479" s="67" t="s">
        <v>575</v>
      </c>
      <c r="D479" s="71">
        <f>SUBTOTAL(9,D477:D478)</f>
        <v>247</v>
      </c>
      <c r="E479" s="71">
        <f>SUBTOTAL(9,E477:E478)</f>
        <v>0</v>
      </c>
      <c r="F479" s="71">
        <f>SUBTOTAL(9,F477:F478)</f>
        <v>0</v>
      </c>
      <c r="G479" s="71">
        <f>SUBTOTAL(9,G477:G478)</f>
        <v>0</v>
      </c>
      <c r="H479" s="71">
        <f t="shared" si="22"/>
        <v>247</v>
      </c>
      <c r="I479" s="290">
        <f>SUBTOTAL(9,I477:I478)</f>
        <v>0</v>
      </c>
      <c r="J479" s="290">
        <f>SUBTOTAL(9,J477:J478)</f>
        <v>0</v>
      </c>
      <c r="K479" s="14"/>
    </row>
    <row r="480" spans="1:11" ht="12.75" outlineLevel="2">
      <c r="A480" s="7">
        <v>9</v>
      </c>
      <c r="B480" s="65" t="s">
        <v>651</v>
      </c>
      <c r="C480" s="65" t="s">
        <v>699</v>
      </c>
      <c r="D480" s="68">
        <v>97</v>
      </c>
      <c r="E480" s="68"/>
      <c r="F480" s="68"/>
      <c r="G480" s="68"/>
      <c r="H480" s="68">
        <f t="shared" si="22"/>
        <v>97</v>
      </c>
      <c r="I480" s="176">
        <v>0</v>
      </c>
      <c r="K480" s="367" t="s">
        <v>1880</v>
      </c>
    </row>
    <row r="481" spans="1:11" ht="12.75" outlineLevel="2">
      <c r="A481" s="7"/>
      <c r="B481" s="65" t="s">
        <v>2011</v>
      </c>
      <c r="C481" s="65" t="s">
        <v>699</v>
      </c>
      <c r="D481" s="68"/>
      <c r="E481" s="68"/>
      <c r="F481" s="68"/>
      <c r="G481" s="68"/>
      <c r="H481" s="68"/>
      <c r="I481" s="176">
        <v>22</v>
      </c>
      <c r="K481" s="367" t="s">
        <v>1107</v>
      </c>
    </row>
    <row r="482" spans="1:11" ht="12.75" outlineLevel="2">
      <c r="A482" s="7">
        <v>9</v>
      </c>
      <c r="B482" s="65" t="s">
        <v>698</v>
      </c>
      <c r="C482" s="65" t="s">
        <v>699</v>
      </c>
      <c r="D482" s="68">
        <v>10</v>
      </c>
      <c r="E482" s="68"/>
      <c r="F482" s="68"/>
      <c r="G482" s="68"/>
      <c r="H482" s="68">
        <f t="shared" si="22"/>
        <v>10</v>
      </c>
      <c r="I482" s="176">
        <v>0</v>
      </c>
      <c r="K482" s="367" t="s">
        <v>1881</v>
      </c>
    </row>
    <row r="483" spans="1:11" s="79" customFormat="1" ht="12.75" outlineLevel="1">
      <c r="A483" s="15"/>
      <c r="B483" s="67"/>
      <c r="C483" s="67" t="s">
        <v>576</v>
      </c>
      <c r="D483" s="71">
        <f>SUBTOTAL(9,D480:D482)</f>
        <v>107</v>
      </c>
      <c r="E483" s="71">
        <f>SUBTOTAL(9,E480:E482)</f>
        <v>0</v>
      </c>
      <c r="F483" s="71">
        <f>SUBTOTAL(9,F480:F482)</f>
        <v>0</v>
      </c>
      <c r="G483" s="71">
        <f>SUBTOTAL(9,G480:G482)</f>
        <v>0</v>
      </c>
      <c r="H483" s="71">
        <f t="shared" si="22"/>
        <v>107</v>
      </c>
      <c r="I483" s="290">
        <f>SUBTOTAL(9,I480:I482)</f>
        <v>22</v>
      </c>
      <c r="J483" s="290">
        <f>SUBTOTAL(9,J480:J482)</f>
        <v>0</v>
      </c>
      <c r="K483" s="14"/>
    </row>
    <row r="484" spans="1:11" ht="38.25" outlineLevel="2">
      <c r="A484" s="7"/>
      <c r="B484" s="65" t="s">
        <v>2188</v>
      </c>
      <c r="C484" s="65" t="s">
        <v>547</v>
      </c>
      <c r="D484" s="68">
        <v>114</v>
      </c>
      <c r="E484" s="68"/>
      <c r="F484" s="68"/>
      <c r="G484" s="68"/>
      <c r="H484" s="68">
        <f t="shared" si="22"/>
        <v>114</v>
      </c>
      <c r="I484" s="176">
        <v>0</v>
      </c>
      <c r="K484" s="367" t="s">
        <v>1882</v>
      </c>
    </row>
    <row r="485" spans="1:11" s="79" customFormat="1" ht="12.75" outlineLevel="1">
      <c r="A485" s="15"/>
      <c r="B485" s="67"/>
      <c r="C485" s="67" t="s">
        <v>577</v>
      </c>
      <c r="D485" s="71">
        <f>SUBTOTAL(9,D484:D484)</f>
        <v>114</v>
      </c>
      <c r="E485" s="71">
        <f>SUBTOTAL(9,E484:E484)</f>
        <v>0</v>
      </c>
      <c r="F485" s="71">
        <f>SUBTOTAL(9,F484:F484)</f>
        <v>0</v>
      </c>
      <c r="G485" s="71">
        <f>SUBTOTAL(9,G484:G484)</f>
        <v>0</v>
      </c>
      <c r="H485" s="71">
        <f t="shared" si="22"/>
        <v>114</v>
      </c>
      <c r="I485" s="290">
        <f>SUBTOTAL(9,I484:I484)</f>
        <v>0</v>
      </c>
      <c r="J485" s="290">
        <f>SUBTOTAL(9,J483:J484)</f>
        <v>0</v>
      </c>
      <c r="K485" s="14"/>
    </row>
    <row r="486" spans="1:11" ht="12.75" outlineLevel="2">
      <c r="A486" s="7">
        <v>15</v>
      </c>
      <c r="B486" s="65" t="s">
        <v>2131</v>
      </c>
      <c r="C486" s="65" t="s">
        <v>437</v>
      </c>
      <c r="D486" s="68">
        <v>85</v>
      </c>
      <c r="E486" s="68"/>
      <c r="F486" s="68"/>
      <c r="G486" s="68"/>
      <c r="H486" s="68">
        <f t="shared" si="22"/>
        <v>85</v>
      </c>
      <c r="I486" s="176"/>
      <c r="K486" s="367" t="s">
        <v>1883</v>
      </c>
    </row>
    <row r="487" spans="1:11" ht="38.25" outlineLevel="2">
      <c r="A487" s="7">
        <v>15</v>
      </c>
      <c r="B487" s="65" t="s">
        <v>349</v>
      </c>
      <c r="C487" s="65" t="s">
        <v>437</v>
      </c>
      <c r="D487" s="68">
        <v>65</v>
      </c>
      <c r="E487" s="68"/>
      <c r="F487" s="68"/>
      <c r="G487" s="68"/>
      <c r="H487" s="68">
        <f t="shared" si="22"/>
        <v>65</v>
      </c>
      <c r="I487" s="176">
        <v>0</v>
      </c>
      <c r="K487" s="367" t="s">
        <v>1884</v>
      </c>
    </row>
    <row r="488" spans="1:11" ht="25.5" outlineLevel="2">
      <c r="A488" s="7"/>
      <c r="B488" s="65" t="s">
        <v>2044</v>
      </c>
      <c r="C488" s="65" t="s">
        <v>437</v>
      </c>
      <c r="D488" s="68"/>
      <c r="E488" s="68"/>
      <c r="F488" s="68"/>
      <c r="G488" s="68"/>
      <c r="H488" s="68"/>
      <c r="I488" s="176">
        <v>19</v>
      </c>
      <c r="K488" s="399">
        <v>101280</v>
      </c>
    </row>
    <row r="489" spans="1:11" s="79" customFormat="1" ht="12.75" outlineLevel="1">
      <c r="A489" s="15"/>
      <c r="B489" s="67"/>
      <c r="C489" s="67" t="s">
        <v>578</v>
      </c>
      <c r="D489" s="71">
        <f>SUBTOTAL(9,D486:D487)</f>
        <v>150</v>
      </c>
      <c r="E489" s="71">
        <f>SUBTOTAL(9,E486:E487)</f>
        <v>0</v>
      </c>
      <c r="F489" s="71">
        <f>SUBTOTAL(9,F486:F487)</f>
        <v>0</v>
      </c>
      <c r="G489" s="71">
        <f>SUBTOTAL(9,G486:G487)</f>
        <v>0</v>
      </c>
      <c r="H489" s="71">
        <f aca="true" t="shared" si="23" ref="H489:H498">SUM(D489:G489)</f>
        <v>150</v>
      </c>
      <c r="I489" s="290">
        <f>SUBTOTAL(9,I486:I488)</f>
        <v>19</v>
      </c>
      <c r="J489" s="290">
        <f>SUBTOTAL(9,J487:J488)</f>
        <v>0</v>
      </c>
      <c r="K489" s="14"/>
    </row>
    <row r="490" spans="1:11" ht="12.75" outlineLevel="2">
      <c r="A490" s="7">
        <v>6</v>
      </c>
      <c r="B490" s="65" t="s">
        <v>652</v>
      </c>
      <c r="C490" s="65" t="s">
        <v>114</v>
      </c>
      <c r="D490" s="68"/>
      <c r="E490" s="68"/>
      <c r="F490" s="68"/>
      <c r="G490" s="68"/>
      <c r="H490" s="68">
        <f t="shared" si="23"/>
        <v>0</v>
      </c>
      <c r="I490" s="176">
        <v>57</v>
      </c>
      <c r="K490" s="367" t="s">
        <v>1967</v>
      </c>
    </row>
    <row r="491" spans="1:11" ht="63.75" outlineLevel="2">
      <c r="A491" s="7">
        <v>6</v>
      </c>
      <c r="B491" s="65" t="s">
        <v>2354</v>
      </c>
      <c r="C491" s="65" t="s">
        <v>114</v>
      </c>
      <c r="D491" s="68">
        <v>58</v>
      </c>
      <c r="E491" s="68"/>
      <c r="F491" s="68"/>
      <c r="G491" s="68"/>
      <c r="H491" s="68">
        <f t="shared" si="23"/>
        <v>58</v>
      </c>
      <c r="I491" s="176">
        <v>0</v>
      </c>
      <c r="K491" s="367" t="s">
        <v>1885</v>
      </c>
    </row>
    <row r="492" spans="1:11" ht="25.5" outlineLevel="2">
      <c r="A492" s="7">
        <v>6</v>
      </c>
      <c r="B492" s="65" t="s">
        <v>2037</v>
      </c>
      <c r="C492" s="65" t="s">
        <v>114</v>
      </c>
      <c r="D492" s="68">
        <v>141</v>
      </c>
      <c r="E492" s="68"/>
      <c r="F492" s="68"/>
      <c r="G492" s="68"/>
      <c r="H492" s="68">
        <f t="shared" si="23"/>
        <v>141</v>
      </c>
      <c r="I492" s="176">
        <v>76</v>
      </c>
      <c r="K492" s="367" t="s">
        <v>1886</v>
      </c>
    </row>
    <row r="493" spans="1:11" s="79" customFormat="1" ht="12.75" outlineLevel="1">
      <c r="A493" s="15"/>
      <c r="B493" s="67"/>
      <c r="C493" s="67" t="s">
        <v>579</v>
      </c>
      <c r="D493" s="71">
        <f>SUBTOTAL(9,D490:D492)</f>
        <v>199</v>
      </c>
      <c r="E493" s="71">
        <f>SUBTOTAL(9,E490:E492)</f>
        <v>0</v>
      </c>
      <c r="F493" s="71">
        <f>SUBTOTAL(9,F490:F492)</f>
        <v>0</v>
      </c>
      <c r="G493" s="71">
        <f>SUBTOTAL(9,G490:G492)</f>
        <v>0</v>
      </c>
      <c r="H493" s="71">
        <f t="shared" si="23"/>
        <v>199</v>
      </c>
      <c r="I493" s="290">
        <f>SUBTOTAL(9,I490:I492)</f>
        <v>133</v>
      </c>
      <c r="J493" s="290">
        <f>SUBTOTAL(9,J492:J492)</f>
        <v>0</v>
      </c>
      <c r="K493" s="14"/>
    </row>
    <row r="494" spans="1:11" ht="12.75" outlineLevel="2">
      <c r="A494" s="7">
        <v>4</v>
      </c>
      <c r="B494" s="65" t="s">
        <v>653</v>
      </c>
      <c r="C494" s="65" t="s">
        <v>101</v>
      </c>
      <c r="D494" s="68"/>
      <c r="E494" s="68"/>
      <c r="F494" s="68"/>
      <c r="G494" s="68"/>
      <c r="H494" s="68">
        <f t="shared" si="23"/>
        <v>0</v>
      </c>
      <c r="I494" s="176">
        <v>23</v>
      </c>
      <c r="K494" s="400" t="s">
        <v>1968</v>
      </c>
    </row>
    <row r="495" spans="1:11" ht="25.5" outlineLevel="2">
      <c r="A495" s="7">
        <v>4</v>
      </c>
      <c r="B495" s="65" t="s">
        <v>1376</v>
      </c>
      <c r="C495" s="65" t="s">
        <v>101</v>
      </c>
      <c r="D495" s="68">
        <v>98</v>
      </c>
      <c r="E495" s="68"/>
      <c r="F495" s="68"/>
      <c r="G495" s="68"/>
      <c r="H495" s="68">
        <f t="shared" si="23"/>
        <v>98</v>
      </c>
      <c r="I495" s="176">
        <v>0</v>
      </c>
      <c r="K495" s="367" t="s">
        <v>1887</v>
      </c>
    </row>
    <row r="496" spans="1:11" s="79" customFormat="1" ht="12.75" outlineLevel="1">
      <c r="A496" s="15"/>
      <c r="B496" s="67"/>
      <c r="C496" s="67" t="s">
        <v>580</v>
      </c>
      <c r="D496" s="71">
        <f>SUBTOTAL(9,D494:D495)</f>
        <v>98</v>
      </c>
      <c r="E496" s="71">
        <f>SUBTOTAL(9,E494:E495)</f>
        <v>0</v>
      </c>
      <c r="F496" s="71">
        <f>SUBTOTAL(9,F494:F495)</f>
        <v>0</v>
      </c>
      <c r="G496" s="71">
        <f>SUBTOTAL(9,G494:G495)</f>
        <v>0</v>
      </c>
      <c r="H496" s="71">
        <f t="shared" si="23"/>
        <v>98</v>
      </c>
      <c r="I496" s="290">
        <f>SUBTOTAL(9,I494:I495)</f>
        <v>23</v>
      </c>
      <c r="J496" s="290">
        <f>SUBTOTAL(9,J494:J495)</f>
        <v>0</v>
      </c>
      <c r="K496" s="14"/>
    </row>
    <row r="497" spans="1:11" ht="38.25" outlineLevel="2">
      <c r="A497" s="7">
        <v>6</v>
      </c>
      <c r="B497" s="65" t="s">
        <v>1888</v>
      </c>
      <c r="C497" s="65" t="s">
        <v>581</v>
      </c>
      <c r="D497" s="68">
        <v>120</v>
      </c>
      <c r="E497" s="68"/>
      <c r="F497" s="68"/>
      <c r="G497" s="68"/>
      <c r="H497" s="68">
        <f t="shared" si="23"/>
        <v>120</v>
      </c>
      <c r="I497" s="176">
        <v>0</v>
      </c>
      <c r="K497" s="367" t="s">
        <v>1889</v>
      </c>
    </row>
    <row r="498" spans="1:11" s="79" customFormat="1" ht="12.75" outlineLevel="1">
      <c r="A498" s="15"/>
      <c r="B498" s="67"/>
      <c r="C498" s="67" t="s">
        <v>582</v>
      </c>
      <c r="D498" s="71">
        <f>SUBTOTAL(9,D497:D497)</f>
        <v>120</v>
      </c>
      <c r="E498" s="71">
        <f>SUBTOTAL(9,E497:E497)</f>
        <v>0</v>
      </c>
      <c r="F498" s="71">
        <f>SUBTOTAL(9,F497:F497)</f>
        <v>0</v>
      </c>
      <c r="G498" s="71">
        <f>SUBTOTAL(9,G497:G497)</f>
        <v>0</v>
      </c>
      <c r="H498" s="71">
        <f t="shared" si="23"/>
        <v>120</v>
      </c>
      <c r="I498" s="290">
        <f>SUBTOTAL(9,I497:I497)</f>
        <v>0</v>
      </c>
      <c r="J498" s="290">
        <f>SUBTOTAL(9,J496:J497)</f>
        <v>0</v>
      </c>
      <c r="K498" s="14"/>
    </row>
    <row r="499" spans="1:11" s="331" customFormat="1" ht="12.75">
      <c r="A499" s="204"/>
      <c r="B499" s="166" t="s">
        <v>1403</v>
      </c>
      <c r="C499" s="336" t="s">
        <v>548</v>
      </c>
      <c r="D499" s="330"/>
      <c r="E499" s="330"/>
      <c r="F499" s="330"/>
      <c r="G499" s="330"/>
      <c r="H499" s="330"/>
      <c r="I499" s="327">
        <v>14</v>
      </c>
      <c r="J499" s="329"/>
      <c r="K499" s="401">
        <v>101294</v>
      </c>
    </row>
    <row r="500" spans="1:11" ht="63.75" outlineLevel="2">
      <c r="A500" s="7"/>
      <c r="B500" s="65" t="s">
        <v>2207</v>
      </c>
      <c r="C500" s="65" t="s">
        <v>548</v>
      </c>
      <c r="D500" s="390" t="s">
        <v>2208</v>
      </c>
      <c r="E500" s="390"/>
      <c r="F500" s="390"/>
      <c r="G500" s="390"/>
      <c r="H500" s="390" t="s">
        <v>2208</v>
      </c>
      <c r="I500" s="176">
        <v>0</v>
      </c>
      <c r="K500" s="367" t="s">
        <v>1890</v>
      </c>
    </row>
    <row r="501" spans="1:11" ht="38.25" outlineLevel="2">
      <c r="A501" s="7">
        <v>14</v>
      </c>
      <c r="B501" s="65" t="s">
        <v>1891</v>
      </c>
      <c r="C501" s="65" t="s">
        <v>548</v>
      </c>
      <c r="D501" s="68">
        <v>81</v>
      </c>
      <c r="E501" s="68"/>
      <c r="F501" s="68"/>
      <c r="G501" s="68"/>
      <c r="H501" s="68">
        <f aca="true" t="shared" si="24" ref="H501:H509">SUM(D501:G501)</f>
        <v>81</v>
      </c>
      <c r="I501" s="176"/>
      <c r="K501" s="367" t="s">
        <v>1892</v>
      </c>
    </row>
    <row r="502" spans="1:11" s="79" customFormat="1" ht="12.75" outlineLevel="1">
      <c r="A502" s="15"/>
      <c r="B502" s="67"/>
      <c r="C502" s="67" t="s">
        <v>583</v>
      </c>
      <c r="D502" s="71">
        <f>SUBTOTAL(9,D500:D501)</f>
        <v>81</v>
      </c>
      <c r="E502" s="71">
        <f>SUBTOTAL(9,E500:E501)</f>
        <v>0</v>
      </c>
      <c r="F502" s="71">
        <f>SUBTOTAL(9,F500:F501)</f>
        <v>0</v>
      </c>
      <c r="G502" s="71">
        <f>SUBTOTAL(9,G500:G501)</f>
        <v>0</v>
      </c>
      <c r="H502" s="71">
        <f t="shared" si="24"/>
        <v>81</v>
      </c>
      <c r="I502" s="290">
        <v>29</v>
      </c>
      <c r="J502" s="290">
        <f>SUBTOTAL(9,J500:J501)</f>
        <v>0</v>
      </c>
      <c r="K502" s="14"/>
    </row>
    <row r="503" spans="1:11" s="79" customFormat="1" ht="51" outlineLevel="1">
      <c r="A503" s="14"/>
      <c r="B503" s="78" t="s">
        <v>2225</v>
      </c>
      <c r="C503" s="78" t="s">
        <v>584</v>
      </c>
      <c r="D503" s="406" t="s">
        <v>2226</v>
      </c>
      <c r="E503" s="344"/>
      <c r="F503" s="344"/>
      <c r="G503" s="344"/>
      <c r="H503" s="406" t="s">
        <v>2226</v>
      </c>
      <c r="I503" s="345"/>
      <c r="J503" s="345"/>
      <c r="K503" s="399">
        <v>100395</v>
      </c>
    </row>
    <row r="504" spans="1:11" s="79" customFormat="1" ht="12.75" outlineLevel="1">
      <c r="A504" s="15"/>
      <c r="B504" s="67"/>
      <c r="C504" s="67" t="s">
        <v>1994</v>
      </c>
      <c r="D504" s="71">
        <f>SUBTOTAL(9,D502:D503)</f>
        <v>0</v>
      </c>
      <c r="E504" s="71">
        <f>SUBTOTAL(9,E502:E502)</f>
        <v>0</v>
      </c>
      <c r="F504" s="71">
        <f>SUBTOTAL(9,F502:F502)</f>
        <v>0</v>
      </c>
      <c r="G504" s="71">
        <f>SUBTOTAL(9,G502:G502)</f>
        <v>0</v>
      </c>
      <c r="H504" s="71">
        <f>SUM(D504:G504)</f>
        <v>0</v>
      </c>
      <c r="I504" s="290">
        <v>29</v>
      </c>
      <c r="J504" s="290">
        <f>SUBTOTAL(9,J502:J502)</f>
        <v>0</v>
      </c>
      <c r="K504" s="14"/>
    </row>
    <row r="505" spans="1:11" ht="25.5" outlineLevel="2">
      <c r="A505" s="7">
        <v>2</v>
      </c>
      <c r="B505" s="65" t="s">
        <v>1006</v>
      </c>
      <c r="C505" s="65" t="s">
        <v>367</v>
      </c>
      <c r="D505" s="68">
        <v>50</v>
      </c>
      <c r="E505" s="68"/>
      <c r="F505" s="68"/>
      <c r="G505" s="68"/>
      <c r="H505" s="68">
        <f t="shared" si="24"/>
        <v>50</v>
      </c>
      <c r="I505" s="176">
        <v>0</v>
      </c>
      <c r="K505" s="367" t="s">
        <v>1893</v>
      </c>
    </row>
    <row r="506" spans="1:11" ht="25.5" outlineLevel="2">
      <c r="A506" s="7">
        <v>2</v>
      </c>
      <c r="B506" s="65" t="s">
        <v>2040</v>
      </c>
      <c r="C506" s="65" t="s">
        <v>367</v>
      </c>
      <c r="D506" s="68"/>
      <c r="E506" s="68"/>
      <c r="F506" s="68"/>
      <c r="G506" s="68"/>
      <c r="H506" s="68">
        <f t="shared" si="24"/>
        <v>0</v>
      </c>
      <c r="I506" s="176">
        <v>68</v>
      </c>
      <c r="K506" s="400" t="s">
        <v>1969</v>
      </c>
    </row>
    <row r="507" spans="1:11" s="79" customFormat="1" ht="12.75" outlineLevel="1">
      <c r="A507" s="15"/>
      <c r="B507" s="67"/>
      <c r="C507" s="67" t="s">
        <v>585</v>
      </c>
      <c r="D507" s="71">
        <f>SUBTOTAL(9,D505:D506)</f>
        <v>50</v>
      </c>
      <c r="E507" s="71">
        <f>SUBTOTAL(9,E505:E506)</f>
        <v>0</v>
      </c>
      <c r="F507" s="71">
        <f>SUBTOTAL(9,F505:F506)</f>
        <v>0</v>
      </c>
      <c r="G507" s="71">
        <f>SUBTOTAL(9,G505:G506)</f>
        <v>0</v>
      </c>
      <c r="H507" s="71">
        <f t="shared" si="24"/>
        <v>50</v>
      </c>
      <c r="I507" s="290">
        <f>SUBTOTAL(9,I505:I506)</f>
        <v>68</v>
      </c>
      <c r="J507" s="290">
        <f>SUBTOTAL(9,J505:J506)</f>
        <v>0</v>
      </c>
      <c r="K507" s="14"/>
    </row>
    <row r="508" spans="1:11" ht="38.25" outlineLevel="2">
      <c r="A508" s="7">
        <v>6</v>
      </c>
      <c r="B508" s="65" t="s">
        <v>2287</v>
      </c>
      <c r="C508" s="65" t="s">
        <v>586</v>
      </c>
      <c r="D508" s="68">
        <v>60</v>
      </c>
      <c r="E508" s="68"/>
      <c r="F508" s="68"/>
      <c r="G508" s="68"/>
      <c r="H508" s="68">
        <f t="shared" si="24"/>
        <v>60</v>
      </c>
      <c r="I508" s="176">
        <v>0</v>
      </c>
      <c r="K508" s="367" t="s">
        <v>1894</v>
      </c>
    </row>
    <row r="509" spans="1:11" s="79" customFormat="1" ht="12.75" outlineLevel="1">
      <c r="A509" s="15"/>
      <c r="B509" s="67"/>
      <c r="C509" s="67" t="s">
        <v>587</v>
      </c>
      <c r="D509" s="71">
        <f>SUBTOTAL(9,D508:D508)</f>
        <v>60</v>
      </c>
      <c r="E509" s="71">
        <f>SUBTOTAL(9,E508:E508)</f>
        <v>0</v>
      </c>
      <c r="F509" s="71">
        <f>SUBTOTAL(9,F508:F508)</f>
        <v>0</v>
      </c>
      <c r="G509" s="71">
        <f>SUBTOTAL(9,G508:G508)</f>
        <v>0</v>
      </c>
      <c r="H509" s="71">
        <f t="shared" si="24"/>
        <v>60</v>
      </c>
      <c r="I509" s="290">
        <f>SUBTOTAL(9,I508:I508)</f>
        <v>0</v>
      </c>
      <c r="J509" s="290">
        <f>SUBTOTAL(9,J507:J508)</f>
        <v>0</v>
      </c>
      <c r="K509" s="14"/>
    </row>
    <row r="510" spans="1:11" ht="12.75" outlineLevel="2">
      <c r="A510" s="7">
        <v>3</v>
      </c>
      <c r="B510" s="65" t="s">
        <v>1508</v>
      </c>
      <c r="C510" s="65" t="s">
        <v>371</v>
      </c>
      <c r="D510" s="68">
        <v>16</v>
      </c>
      <c r="E510" s="68">
        <v>6</v>
      </c>
      <c r="F510" s="68"/>
      <c r="G510" s="68"/>
      <c r="H510" s="68">
        <v>16</v>
      </c>
      <c r="I510" s="176">
        <v>2</v>
      </c>
      <c r="J510" s="325">
        <v>6</v>
      </c>
      <c r="K510" s="367" t="s">
        <v>1895</v>
      </c>
    </row>
    <row r="511" spans="1:11" ht="25.5" outlineLevel="2">
      <c r="A511" s="7"/>
      <c r="B511" s="65" t="s">
        <v>654</v>
      </c>
      <c r="C511" s="65" t="s">
        <v>371</v>
      </c>
      <c r="D511" s="68">
        <v>60</v>
      </c>
      <c r="E511" s="68"/>
      <c r="F511" s="68"/>
      <c r="G511" s="68"/>
      <c r="H511" s="68">
        <f>SUM(D511:G511)</f>
        <v>60</v>
      </c>
      <c r="I511" s="176">
        <v>0</v>
      </c>
      <c r="K511" s="367" t="s">
        <v>1896</v>
      </c>
    </row>
    <row r="512" spans="1:11" s="79" customFormat="1" ht="12.75" outlineLevel="1">
      <c r="A512" s="15"/>
      <c r="B512" s="67"/>
      <c r="C512" s="67" t="s">
        <v>588</v>
      </c>
      <c r="D512" s="71">
        <f>SUBTOTAL(9,D510:D511)</f>
        <v>76</v>
      </c>
      <c r="E512" s="71">
        <f>SUBTOTAL(9,E510:E511)</f>
        <v>6</v>
      </c>
      <c r="F512" s="71">
        <f>SUBTOTAL(9,F510:F511)</f>
        <v>0</v>
      </c>
      <c r="G512" s="71">
        <f>SUBTOTAL(9,G510:G511)</f>
        <v>0</v>
      </c>
      <c r="H512" s="71">
        <f>SUM(D512:G512)</f>
        <v>82</v>
      </c>
      <c r="I512" s="290">
        <f>SUBTOTAL(9,I510:I511)</f>
        <v>2</v>
      </c>
      <c r="J512" s="290">
        <f>SUBTOTAL(9,J510:J511)</f>
        <v>6</v>
      </c>
      <c r="K512" s="14"/>
    </row>
    <row r="513" spans="1:11" ht="25.5" outlineLevel="2">
      <c r="A513" s="7">
        <v>4</v>
      </c>
      <c r="B513" s="65" t="s">
        <v>1373</v>
      </c>
      <c r="C513" s="65" t="s">
        <v>808</v>
      </c>
      <c r="D513" s="68">
        <v>66</v>
      </c>
      <c r="E513" s="68"/>
      <c r="F513" s="68"/>
      <c r="G513" s="68"/>
      <c r="H513" s="68">
        <f>SUM(D513:G513)</f>
        <v>66</v>
      </c>
      <c r="I513" s="176">
        <v>0</v>
      </c>
      <c r="K513" s="367" t="s">
        <v>1897</v>
      </c>
    </row>
    <row r="514" spans="1:11" ht="38.25" outlineLevel="2">
      <c r="A514" s="7">
        <v>4</v>
      </c>
      <c r="B514" s="65" t="s">
        <v>2353</v>
      </c>
      <c r="C514" s="65" t="s">
        <v>808</v>
      </c>
      <c r="D514" s="68">
        <v>22</v>
      </c>
      <c r="E514" s="68"/>
      <c r="F514" s="68">
        <v>2</v>
      </c>
      <c r="G514" s="68"/>
      <c r="H514" s="68">
        <f>SUM(D514:G514)</f>
        <v>24</v>
      </c>
      <c r="I514" s="176">
        <v>60</v>
      </c>
      <c r="J514" s="422">
        <v>17</v>
      </c>
      <c r="K514" s="367" t="s">
        <v>1898</v>
      </c>
    </row>
    <row r="515" spans="1:11" ht="38.25" outlineLevel="2">
      <c r="A515" s="7">
        <v>4</v>
      </c>
      <c r="B515" s="65" t="s">
        <v>1082</v>
      </c>
      <c r="C515" s="65" t="s">
        <v>808</v>
      </c>
      <c r="D515" s="68">
        <v>48</v>
      </c>
      <c r="E515" s="68"/>
      <c r="F515" s="68"/>
      <c r="G515" s="68"/>
      <c r="H515" s="68">
        <f aca="true" t="shared" si="25" ref="H515:H520">SUM(D515:G515)</f>
        <v>48</v>
      </c>
      <c r="I515" s="176">
        <v>0</v>
      </c>
      <c r="K515" s="367" t="s">
        <v>1899</v>
      </c>
    </row>
    <row r="516" spans="1:11" ht="25.5" outlineLevel="2">
      <c r="A516" s="7">
        <v>4</v>
      </c>
      <c r="B516" s="65" t="s">
        <v>0</v>
      </c>
      <c r="C516" s="65" t="s">
        <v>808</v>
      </c>
      <c r="D516" s="68"/>
      <c r="E516" s="68"/>
      <c r="F516" s="68"/>
      <c r="G516" s="68"/>
      <c r="H516" s="68">
        <f t="shared" si="25"/>
        <v>0</v>
      </c>
      <c r="I516" s="176">
        <v>114</v>
      </c>
      <c r="K516" s="400" t="s">
        <v>1970</v>
      </c>
    </row>
    <row r="517" spans="1:11" ht="25.5" outlineLevel="2">
      <c r="A517" s="7">
        <v>4</v>
      </c>
      <c r="B517" s="65" t="s">
        <v>977</v>
      </c>
      <c r="C517" s="65" t="s">
        <v>808</v>
      </c>
      <c r="D517" s="68">
        <v>128</v>
      </c>
      <c r="E517" s="68"/>
      <c r="F517" s="68"/>
      <c r="G517" s="68"/>
      <c r="H517" s="68">
        <f>SUM(D517:G517)</f>
        <v>128</v>
      </c>
      <c r="I517" s="176">
        <v>6</v>
      </c>
      <c r="K517" s="367" t="s">
        <v>1900</v>
      </c>
    </row>
    <row r="518" spans="1:11" ht="38.25" outlineLevel="2">
      <c r="A518" s="7">
        <v>4</v>
      </c>
      <c r="B518" s="65" t="s">
        <v>1085</v>
      </c>
      <c r="C518" s="65" t="s">
        <v>808</v>
      </c>
      <c r="D518" s="68">
        <v>50</v>
      </c>
      <c r="E518" s="68"/>
      <c r="F518" s="68"/>
      <c r="G518" s="68"/>
      <c r="H518" s="68">
        <f t="shared" si="25"/>
        <v>50</v>
      </c>
      <c r="I518" s="176">
        <v>0</v>
      </c>
      <c r="K518" s="367" t="s">
        <v>1901</v>
      </c>
    </row>
    <row r="519" spans="1:11" ht="38.25" outlineLevel="2">
      <c r="A519" s="14">
        <v>4</v>
      </c>
      <c r="B519" s="78" t="s">
        <v>1086</v>
      </c>
      <c r="C519" s="78" t="s">
        <v>808</v>
      </c>
      <c r="D519" s="112"/>
      <c r="E519" s="112"/>
      <c r="F519" s="112"/>
      <c r="G519" s="112">
        <v>60</v>
      </c>
      <c r="H519" s="112">
        <f t="shared" si="25"/>
        <v>60</v>
      </c>
      <c r="I519" s="294">
        <v>0</v>
      </c>
      <c r="K519" s="399">
        <v>100647</v>
      </c>
    </row>
    <row r="520" spans="1:11" ht="51" outlineLevel="2">
      <c r="A520" s="7">
        <v>4</v>
      </c>
      <c r="B520" s="65" t="s">
        <v>1903</v>
      </c>
      <c r="C520" s="65" t="s">
        <v>808</v>
      </c>
      <c r="D520" s="68">
        <v>176</v>
      </c>
      <c r="E520" s="68"/>
      <c r="F520" s="68"/>
      <c r="G520" s="68"/>
      <c r="H520" s="68">
        <f t="shared" si="25"/>
        <v>176</v>
      </c>
      <c r="I520" s="176">
        <v>0</v>
      </c>
      <c r="K520" s="367" t="s">
        <v>1902</v>
      </c>
    </row>
    <row r="521" spans="1:11" s="331" customFormat="1" ht="12.75" outlineLevel="2">
      <c r="A521" s="242"/>
      <c r="B521" s="166" t="s">
        <v>1618</v>
      </c>
      <c r="C521" s="166" t="s">
        <v>808</v>
      </c>
      <c r="D521" s="328"/>
      <c r="E521" s="328"/>
      <c r="F521" s="328"/>
      <c r="G521" s="328"/>
      <c r="H521" s="328"/>
      <c r="I521" s="327">
        <v>18</v>
      </c>
      <c r="J521" s="329"/>
      <c r="K521" s="401">
        <v>101268</v>
      </c>
    </row>
    <row r="522" spans="1:11" s="79" customFormat="1" ht="12.75" outlineLevel="1">
      <c r="A522" s="15"/>
      <c r="B522" s="67"/>
      <c r="C522" s="67" t="s">
        <v>589</v>
      </c>
      <c r="D522" s="71">
        <f>SUBTOTAL(9,D513:D520)</f>
        <v>490</v>
      </c>
      <c r="E522" s="71">
        <f>SUBTOTAL(9,E514:E520)</f>
        <v>0</v>
      </c>
      <c r="F522" s="71">
        <f>SUBTOTAL(9,F514:F520)</f>
        <v>2</v>
      </c>
      <c r="G522" s="71">
        <f>SUBTOTAL(9,G514:G520)</f>
        <v>60</v>
      </c>
      <c r="H522" s="71">
        <f aca="true" t="shared" si="26" ref="H522:H537">SUM(D522:G522)</f>
        <v>552</v>
      </c>
      <c r="I522" s="290">
        <v>213</v>
      </c>
      <c r="J522" s="290">
        <f>SUBTOTAL(9,J513:J521)</f>
        <v>17</v>
      </c>
      <c r="K522" s="14"/>
    </row>
    <row r="523" spans="1:11" ht="12.75" outlineLevel="2">
      <c r="A523" s="7">
        <v>5</v>
      </c>
      <c r="B523" s="65" t="s">
        <v>253</v>
      </c>
      <c r="C523" s="65" t="s">
        <v>590</v>
      </c>
      <c r="D523" s="68">
        <v>48</v>
      </c>
      <c r="E523" s="68"/>
      <c r="F523" s="68"/>
      <c r="G523" s="68"/>
      <c r="H523" s="68">
        <f t="shared" si="26"/>
        <v>48</v>
      </c>
      <c r="I523" s="176">
        <v>11</v>
      </c>
      <c r="K523" s="367" t="s">
        <v>1904</v>
      </c>
    </row>
    <row r="524" spans="1:11" ht="25.5" outlineLevel="2">
      <c r="A524" s="7">
        <v>5</v>
      </c>
      <c r="B524" s="65" t="s">
        <v>254</v>
      </c>
      <c r="C524" s="65" t="s">
        <v>590</v>
      </c>
      <c r="D524" s="68">
        <v>70</v>
      </c>
      <c r="E524" s="68"/>
      <c r="F524" s="68"/>
      <c r="G524" s="68"/>
      <c r="H524" s="68">
        <f t="shared" si="26"/>
        <v>70</v>
      </c>
      <c r="I524" s="176">
        <v>0</v>
      </c>
      <c r="K524" s="367" t="s">
        <v>1905</v>
      </c>
    </row>
    <row r="525" spans="1:11" s="79" customFormat="1" ht="12.75" outlineLevel="1">
      <c r="A525" s="15"/>
      <c r="B525" s="67"/>
      <c r="C525" s="67" t="s">
        <v>42</v>
      </c>
      <c r="D525" s="71">
        <f>SUBTOTAL(9,D523:D524)</f>
        <v>118</v>
      </c>
      <c r="E525" s="71">
        <f>SUBTOTAL(9,E523:E524)</f>
        <v>0</v>
      </c>
      <c r="F525" s="71">
        <f>SUBTOTAL(9,F523:F524)</f>
        <v>0</v>
      </c>
      <c r="G525" s="71">
        <f>SUBTOTAL(9,G523:G524)</f>
        <v>0</v>
      </c>
      <c r="H525" s="71">
        <f t="shared" si="26"/>
        <v>118</v>
      </c>
      <c r="I525" s="290">
        <f>SUBTOTAL(9,I523:I524)</f>
        <v>11</v>
      </c>
      <c r="J525" s="290">
        <f>SUBTOTAL(9,J523:J524)</f>
        <v>0</v>
      </c>
      <c r="K525" s="14"/>
    </row>
    <row r="526" spans="1:11" ht="12.75" outlineLevel="2">
      <c r="A526" s="7">
        <v>14</v>
      </c>
      <c r="B526" s="65" t="s">
        <v>255</v>
      </c>
      <c r="C526" s="65" t="s">
        <v>43</v>
      </c>
      <c r="D526" s="68"/>
      <c r="E526" s="68"/>
      <c r="F526" s="68"/>
      <c r="G526" s="68"/>
      <c r="H526" s="68">
        <f t="shared" si="26"/>
        <v>0</v>
      </c>
      <c r="I526" s="176">
        <v>49</v>
      </c>
      <c r="K526" s="400" t="s">
        <v>1971</v>
      </c>
    </row>
    <row r="527" spans="1:11" ht="12.75" outlineLevel="2">
      <c r="A527" s="7">
        <v>14</v>
      </c>
      <c r="B527" s="65" t="s">
        <v>256</v>
      </c>
      <c r="C527" s="65" t="s">
        <v>43</v>
      </c>
      <c r="D527" s="68">
        <v>59</v>
      </c>
      <c r="E527" s="68"/>
      <c r="F527" s="68"/>
      <c r="G527" s="68"/>
      <c r="H527" s="68">
        <f t="shared" si="26"/>
        <v>59</v>
      </c>
      <c r="I527" s="176">
        <v>1</v>
      </c>
      <c r="K527" s="367" t="s">
        <v>1906</v>
      </c>
    </row>
    <row r="528" spans="1:11" s="79" customFormat="1" ht="12.75" outlineLevel="1">
      <c r="A528" s="15"/>
      <c r="B528" s="67"/>
      <c r="C528" s="67" t="s">
        <v>44</v>
      </c>
      <c r="D528" s="71">
        <f>SUBTOTAL(9,D526:D527)</f>
        <v>59</v>
      </c>
      <c r="E528" s="71">
        <f>SUBTOTAL(9,E526:E527)</f>
        <v>0</v>
      </c>
      <c r="F528" s="71">
        <f>SUBTOTAL(9,F526:F527)</f>
        <v>0</v>
      </c>
      <c r="G528" s="71">
        <f>SUBTOTAL(9,G526:G527)</f>
        <v>0</v>
      </c>
      <c r="H528" s="71">
        <f t="shared" si="26"/>
        <v>59</v>
      </c>
      <c r="I528" s="290">
        <f>SUBTOTAL(9,I526:I527)</f>
        <v>50</v>
      </c>
      <c r="J528" s="290">
        <f>SUBTOTAL(9,J526:J527)</f>
        <v>0</v>
      </c>
      <c r="K528" s="14"/>
    </row>
    <row r="529" spans="1:11" ht="38.25" outlineLevel="2">
      <c r="A529" s="7">
        <v>3</v>
      </c>
      <c r="B529" s="65" t="s">
        <v>984</v>
      </c>
      <c r="C529" s="65" t="s">
        <v>45</v>
      </c>
      <c r="D529" s="68">
        <v>87</v>
      </c>
      <c r="E529" s="68"/>
      <c r="F529" s="68"/>
      <c r="G529" s="68"/>
      <c r="H529" s="68">
        <f t="shared" si="26"/>
        <v>87</v>
      </c>
      <c r="I529" s="176">
        <v>16</v>
      </c>
      <c r="K529" s="367" t="s">
        <v>1907</v>
      </c>
    </row>
    <row r="530" spans="1:11" ht="12.75" outlineLevel="2">
      <c r="A530" s="7">
        <v>3</v>
      </c>
      <c r="B530" s="65" t="s">
        <v>257</v>
      </c>
      <c r="C530" s="65" t="s">
        <v>45</v>
      </c>
      <c r="D530" s="68"/>
      <c r="E530" s="68">
        <v>20</v>
      </c>
      <c r="F530" s="68">
        <v>2</v>
      </c>
      <c r="G530" s="68"/>
      <c r="H530" s="68">
        <f t="shared" si="26"/>
        <v>22</v>
      </c>
      <c r="I530" s="176">
        <v>0</v>
      </c>
      <c r="K530" s="367" t="s">
        <v>1908</v>
      </c>
    </row>
    <row r="531" spans="1:11" s="79" customFormat="1" ht="12.75" outlineLevel="1">
      <c r="A531" s="15"/>
      <c r="B531" s="67"/>
      <c r="C531" s="67" t="s">
        <v>46</v>
      </c>
      <c r="D531" s="71">
        <f>SUBTOTAL(9,D529:D530)</f>
        <v>87</v>
      </c>
      <c r="E531" s="71">
        <f>SUBTOTAL(9,E529:E530)</f>
        <v>20</v>
      </c>
      <c r="F531" s="71">
        <f>SUBTOTAL(9,F529:F530)</f>
        <v>2</v>
      </c>
      <c r="G531" s="71">
        <f>SUBTOTAL(9,G529:G530)</f>
        <v>0</v>
      </c>
      <c r="H531" s="71">
        <f t="shared" si="26"/>
        <v>109</v>
      </c>
      <c r="I531" s="290">
        <f>SUBTOTAL(9,I529:I530)</f>
        <v>16</v>
      </c>
      <c r="J531" s="290">
        <f>SUBTOTAL(9,J529:J530)</f>
        <v>0</v>
      </c>
      <c r="K531" s="14"/>
    </row>
    <row r="532" spans="1:11" ht="25.5" outlineLevel="2">
      <c r="A532" s="7">
        <v>13</v>
      </c>
      <c r="B532" s="65" t="s">
        <v>955</v>
      </c>
      <c r="C532" s="65" t="s">
        <v>529</v>
      </c>
      <c r="D532" s="68">
        <v>100</v>
      </c>
      <c r="E532" s="68"/>
      <c r="F532" s="68"/>
      <c r="G532" s="68"/>
      <c r="H532" s="68">
        <f t="shared" si="26"/>
        <v>100</v>
      </c>
      <c r="I532" s="176">
        <v>0</v>
      </c>
      <c r="K532" s="367" t="s">
        <v>1909</v>
      </c>
    </row>
    <row r="533" spans="1:11" ht="12.75" outlineLevel="2">
      <c r="A533" s="7">
        <v>13</v>
      </c>
      <c r="B533" s="65" t="s">
        <v>258</v>
      </c>
      <c r="C533" s="65" t="s">
        <v>529</v>
      </c>
      <c r="D533" s="68">
        <v>85</v>
      </c>
      <c r="E533" s="68"/>
      <c r="F533" s="68"/>
      <c r="G533" s="68"/>
      <c r="H533" s="68">
        <f t="shared" si="26"/>
        <v>85</v>
      </c>
      <c r="I533" s="176"/>
      <c r="K533" s="367" t="s">
        <v>1910</v>
      </c>
    </row>
    <row r="534" spans="1:11" ht="25.5" outlineLevel="2">
      <c r="A534" s="7">
        <v>13</v>
      </c>
      <c r="B534" s="65" t="s">
        <v>951</v>
      </c>
      <c r="C534" s="65" t="s">
        <v>529</v>
      </c>
      <c r="D534" s="68">
        <v>125</v>
      </c>
      <c r="E534" s="68"/>
      <c r="F534" s="68"/>
      <c r="G534" s="68"/>
      <c r="H534" s="68">
        <f t="shared" si="26"/>
        <v>125</v>
      </c>
      <c r="I534" s="176">
        <v>0</v>
      </c>
      <c r="K534" s="367" t="s">
        <v>1911</v>
      </c>
    </row>
    <row r="535" spans="1:11" s="79" customFormat="1" ht="12.75" outlineLevel="1">
      <c r="A535" s="15"/>
      <c r="B535" s="67"/>
      <c r="C535" s="67" t="s">
        <v>47</v>
      </c>
      <c r="D535" s="71">
        <f>SUBTOTAL(9,D532:D534)</f>
        <v>310</v>
      </c>
      <c r="E535" s="71">
        <f>SUBTOTAL(9,E532:E534)</f>
        <v>0</v>
      </c>
      <c r="F535" s="71">
        <f>SUBTOTAL(9,F532:F534)</f>
        <v>0</v>
      </c>
      <c r="G535" s="71">
        <f>SUBTOTAL(9,G532:G534)</f>
        <v>0</v>
      </c>
      <c r="H535" s="71">
        <f t="shared" si="26"/>
        <v>310</v>
      </c>
      <c r="I535" s="290">
        <f>SUBTOTAL(9,I532:I534)</f>
        <v>0</v>
      </c>
      <c r="J535" s="290">
        <f>SUBTOTAL(9,J533:J534)</f>
        <v>0</v>
      </c>
      <c r="K535" s="14"/>
    </row>
    <row r="536" spans="1:11" ht="25.5" outlineLevel="2">
      <c r="A536" s="7">
        <v>12</v>
      </c>
      <c r="B536" s="65" t="s">
        <v>952</v>
      </c>
      <c r="C536" s="65" t="s">
        <v>48</v>
      </c>
      <c r="D536" s="68">
        <v>100</v>
      </c>
      <c r="E536" s="68"/>
      <c r="F536" s="68"/>
      <c r="G536" s="68"/>
      <c r="H536" s="68">
        <f t="shared" si="26"/>
        <v>100</v>
      </c>
      <c r="I536" s="176">
        <v>0</v>
      </c>
      <c r="K536" s="367" t="s">
        <v>1912</v>
      </c>
    </row>
    <row r="537" spans="1:11" s="79" customFormat="1" ht="12.75" outlineLevel="1">
      <c r="A537" s="15"/>
      <c r="B537" s="67"/>
      <c r="C537" s="67" t="s">
        <v>49</v>
      </c>
      <c r="D537" s="71">
        <f>SUBTOTAL(9,D536:D536)</f>
        <v>100</v>
      </c>
      <c r="E537" s="71">
        <f>SUBTOTAL(9,E536:E536)</f>
        <v>0</v>
      </c>
      <c r="F537" s="71">
        <f>SUBTOTAL(9,F536:F536)</f>
        <v>0</v>
      </c>
      <c r="G537" s="71">
        <f>SUBTOTAL(9,G536:G536)</f>
        <v>0</v>
      </c>
      <c r="H537" s="71">
        <f t="shared" si="26"/>
        <v>100</v>
      </c>
      <c r="I537" s="290">
        <f>SUBTOTAL(9,I536:I536)</f>
        <v>0</v>
      </c>
      <c r="J537" s="290">
        <f>SUBTOTAL(9,J535:J536)</f>
        <v>0</v>
      </c>
      <c r="K537" s="14"/>
    </row>
    <row r="538" spans="1:11" s="331" customFormat="1" ht="12.75">
      <c r="A538" s="204"/>
      <c r="B538" s="334" t="s">
        <v>1554</v>
      </c>
      <c r="C538" s="334" t="s">
        <v>551</v>
      </c>
      <c r="D538" s="330"/>
      <c r="E538" s="330"/>
      <c r="F538" s="330"/>
      <c r="G538" s="330"/>
      <c r="H538" s="330"/>
      <c r="I538" s="342">
        <v>24</v>
      </c>
      <c r="J538" s="343"/>
      <c r="K538" s="401">
        <v>101340</v>
      </c>
    </row>
    <row r="539" spans="1:11" ht="12.75" outlineLevel="2">
      <c r="A539" s="7">
        <v>15</v>
      </c>
      <c r="B539" s="65" t="s">
        <v>259</v>
      </c>
      <c r="C539" s="65" t="s">
        <v>551</v>
      </c>
      <c r="D539" s="68"/>
      <c r="E539" s="68">
        <v>40</v>
      </c>
      <c r="F539" s="68">
        <v>18</v>
      </c>
      <c r="G539" s="68"/>
      <c r="H539" s="68">
        <f>SUM(D539:G539)</f>
        <v>58</v>
      </c>
      <c r="I539" s="307">
        <v>24</v>
      </c>
      <c r="K539" s="398" t="s">
        <v>1972</v>
      </c>
    </row>
    <row r="540" spans="1:11" ht="63.75" outlineLevel="2">
      <c r="A540" s="73">
        <v>15</v>
      </c>
      <c r="B540" s="74" t="s">
        <v>2334</v>
      </c>
      <c r="C540" s="74" t="s">
        <v>551</v>
      </c>
      <c r="D540" s="68">
        <v>23</v>
      </c>
      <c r="E540" s="68"/>
      <c r="F540" s="68"/>
      <c r="G540" s="68"/>
      <c r="H540" s="68">
        <f>SUM(D540:G540)</f>
        <v>23</v>
      </c>
      <c r="I540" s="307">
        <v>8</v>
      </c>
      <c r="J540" s="422">
        <v>5</v>
      </c>
      <c r="K540" s="367" t="s">
        <v>1913</v>
      </c>
    </row>
    <row r="541" spans="1:10" ht="12.75" outlineLevel="1">
      <c r="A541" s="75"/>
      <c r="B541" s="117"/>
      <c r="C541" s="81" t="s">
        <v>50</v>
      </c>
      <c r="D541" s="72">
        <f>SUBTOTAL(9,D539:D540)</f>
        <v>23</v>
      </c>
      <c r="E541" s="71">
        <f>SUBTOTAL(9,E539:E540)</f>
        <v>40</v>
      </c>
      <c r="F541" s="71">
        <f>SUBTOTAL(9,F539:F540)</f>
        <v>18</v>
      </c>
      <c r="G541" s="71">
        <f>SUBTOTAL(9,G539:G540)</f>
        <v>0</v>
      </c>
      <c r="H541" s="71">
        <f>SUM(D541:G541)</f>
        <v>81</v>
      </c>
      <c r="I541" s="290">
        <f>SUBTOTAL(9,I538:I540)</f>
        <v>56</v>
      </c>
      <c r="J541" s="290">
        <f>SUBTOTAL(9,J539:J540)</f>
        <v>5</v>
      </c>
    </row>
    <row r="542" spans="1:10" ht="12.75">
      <c r="A542" s="76"/>
      <c r="B542" s="117"/>
      <c r="C542" s="81" t="s">
        <v>51</v>
      </c>
      <c r="D542" s="72">
        <f>SUBTOTAL(9,D2:D540)</f>
        <v>25913</v>
      </c>
      <c r="E542" s="71">
        <f>SUBTOTAL(9,E2:E540)</f>
        <v>204</v>
      </c>
      <c r="F542" s="71">
        <f>SUBTOTAL(9,F2:F540)</f>
        <v>68</v>
      </c>
      <c r="G542" s="71">
        <f>SUBTOTAL(9,G2:G540)</f>
        <v>120</v>
      </c>
      <c r="H542" s="71">
        <f>SUM(D542:G542)</f>
        <v>26305</v>
      </c>
      <c r="I542" s="290">
        <f>SUBTOTAL(9,I2:I540)</f>
        <v>9843</v>
      </c>
      <c r="J542" s="290">
        <f>SUBTOTAL(9,J540:J541)</f>
        <v>5</v>
      </c>
    </row>
    <row r="543" ht="12.75">
      <c r="A543" s="118"/>
    </row>
    <row r="544" ht="12.75">
      <c r="A544" s="118"/>
    </row>
    <row r="545" spans="1:9" ht="12.75">
      <c r="A545" s="1"/>
      <c r="B545" s="1" t="s">
        <v>1324</v>
      </c>
      <c r="C545" s="23" t="s">
        <v>793</v>
      </c>
      <c r="D545" s="8" t="s">
        <v>310</v>
      </c>
      <c r="E545" s="8" t="s">
        <v>311</v>
      </c>
      <c r="F545" s="8" t="s">
        <v>312</v>
      </c>
      <c r="G545" s="8" t="s">
        <v>313</v>
      </c>
      <c r="H545" s="8" t="s">
        <v>622</v>
      </c>
      <c r="I545" s="188" t="s">
        <v>314</v>
      </c>
    </row>
    <row r="546" spans="1:11" ht="12.75">
      <c r="A546" s="7">
        <v>4</v>
      </c>
      <c r="B546" s="65" t="s">
        <v>1370</v>
      </c>
      <c r="C546" s="65" t="s">
        <v>107</v>
      </c>
      <c r="D546" s="68">
        <v>100</v>
      </c>
      <c r="E546" s="68"/>
      <c r="F546" s="68"/>
      <c r="G546" s="68"/>
      <c r="H546" s="68">
        <v>100</v>
      </c>
      <c r="I546" s="176"/>
      <c r="K546" s="402" t="s">
        <v>1973</v>
      </c>
    </row>
    <row r="547" spans="1:11" ht="12.75">
      <c r="A547" s="7">
        <v>2</v>
      </c>
      <c r="B547" s="65" t="s">
        <v>560</v>
      </c>
      <c r="C547" s="65" t="s">
        <v>849</v>
      </c>
      <c r="D547" s="68">
        <v>144</v>
      </c>
      <c r="E547" s="68"/>
      <c r="F547" s="68"/>
      <c r="G547" s="68"/>
      <c r="H547" s="68">
        <v>144</v>
      </c>
      <c r="I547" s="176"/>
      <c r="K547" s="398" t="s">
        <v>1974</v>
      </c>
    </row>
    <row r="548" spans="1:11" ht="25.5">
      <c r="A548" s="7">
        <v>2</v>
      </c>
      <c r="B548" s="65" t="s">
        <v>958</v>
      </c>
      <c r="C548" s="65" t="s">
        <v>854</v>
      </c>
      <c r="D548" s="68">
        <v>156</v>
      </c>
      <c r="E548" s="68"/>
      <c r="F548" s="68"/>
      <c r="G548" s="68"/>
      <c r="H548" s="68">
        <v>156</v>
      </c>
      <c r="I548" s="176"/>
      <c r="K548" s="398" t="s">
        <v>1975</v>
      </c>
    </row>
    <row r="549" spans="1:11" ht="25.5">
      <c r="A549" s="7">
        <v>15</v>
      </c>
      <c r="B549" s="65" t="s">
        <v>561</v>
      </c>
      <c r="C549" s="65" t="s">
        <v>127</v>
      </c>
      <c r="D549" s="68">
        <v>285</v>
      </c>
      <c r="E549" s="68"/>
      <c r="F549" s="68"/>
      <c r="G549" s="68"/>
      <c r="H549" s="68">
        <v>285</v>
      </c>
      <c r="I549" s="176"/>
      <c r="K549" s="402" t="s">
        <v>1976</v>
      </c>
    </row>
    <row r="550" spans="1:11" ht="12.75">
      <c r="A550" s="73">
        <v>12</v>
      </c>
      <c r="B550" s="74" t="s">
        <v>1353</v>
      </c>
      <c r="C550" s="74" t="s">
        <v>523</v>
      </c>
      <c r="D550" s="168">
        <v>120</v>
      </c>
      <c r="E550" s="169"/>
      <c r="F550" s="169"/>
      <c r="G550" s="169"/>
      <c r="H550" s="169">
        <v>120</v>
      </c>
      <c r="I550" s="295"/>
      <c r="K550" s="398" t="s">
        <v>1977</v>
      </c>
    </row>
    <row r="551" spans="1:11" ht="12.75">
      <c r="A551" s="19"/>
      <c r="B551" s="78" t="s">
        <v>1989</v>
      </c>
      <c r="C551" s="78" t="s">
        <v>667</v>
      </c>
      <c r="D551" s="163"/>
      <c r="E551" s="163"/>
      <c r="F551" s="163"/>
      <c r="G551" s="163"/>
      <c r="H551" s="112"/>
      <c r="I551" s="341">
        <v>16</v>
      </c>
      <c r="K551" s="400">
        <v>101181</v>
      </c>
    </row>
    <row r="552" spans="1:11" ht="12.75">
      <c r="A552" s="7"/>
      <c r="B552" s="65" t="s">
        <v>1014</v>
      </c>
      <c r="C552" s="65" t="s">
        <v>667</v>
      </c>
      <c r="D552" s="68"/>
      <c r="E552" s="68"/>
      <c r="F552" s="68"/>
      <c r="G552" s="68"/>
      <c r="H552" s="68"/>
      <c r="I552" s="176">
        <v>16</v>
      </c>
      <c r="K552" s="400">
        <v>101182</v>
      </c>
    </row>
    <row r="554" spans="2:5" ht="12.75">
      <c r="B554" s="471" t="s">
        <v>891</v>
      </c>
      <c r="C554" s="472"/>
      <c r="D554" s="472"/>
      <c r="E554" s="472"/>
    </row>
    <row r="555" ht="12.75">
      <c r="B555" s="145" t="s">
        <v>892</v>
      </c>
    </row>
    <row r="556" ht="12.75">
      <c r="B556" s="145" t="s">
        <v>893</v>
      </c>
    </row>
    <row r="557" ht="12.75">
      <c r="B557" s="145" t="s">
        <v>894</v>
      </c>
    </row>
    <row r="558" ht="12.75">
      <c r="B558" s="55" t="s">
        <v>895</v>
      </c>
    </row>
    <row r="559" ht="12.75">
      <c r="B559" s="55" t="s">
        <v>896</v>
      </c>
    </row>
    <row r="560" ht="12.75">
      <c r="B560" s="55" t="s">
        <v>897</v>
      </c>
    </row>
    <row r="561" ht="12.75">
      <c r="B561" s="55" t="s">
        <v>898</v>
      </c>
    </row>
    <row r="562" ht="12.75">
      <c r="B562" s="55" t="s">
        <v>899</v>
      </c>
    </row>
    <row r="563" ht="12.75">
      <c r="B563" s="55" t="s">
        <v>900</v>
      </c>
    </row>
    <row r="564" ht="12.75">
      <c r="B564" s="55" t="s">
        <v>901</v>
      </c>
    </row>
    <row r="565" ht="12.75">
      <c r="B565" s="55" t="s">
        <v>902</v>
      </c>
    </row>
    <row r="566" ht="12.75">
      <c r="B566" s="55" t="s">
        <v>903</v>
      </c>
    </row>
    <row r="567" ht="12.75">
      <c r="B567" s="55" t="s">
        <v>904</v>
      </c>
    </row>
    <row r="568" ht="12.75">
      <c r="B568" s="55" t="s">
        <v>905</v>
      </c>
    </row>
    <row r="569" ht="12.75">
      <c r="B569" s="55" t="s">
        <v>906</v>
      </c>
    </row>
    <row r="570" ht="12.75">
      <c r="B570" s="55" t="s">
        <v>907</v>
      </c>
    </row>
    <row r="571" ht="12.75">
      <c r="B571" s="55" t="s">
        <v>908</v>
      </c>
    </row>
    <row r="572" ht="12.75">
      <c r="B572" s="55" t="s">
        <v>909</v>
      </c>
    </row>
    <row r="573" ht="12.75">
      <c r="B573" s="55" t="s">
        <v>910</v>
      </c>
    </row>
    <row r="574" ht="12.75">
      <c r="B574" s="55" t="s">
        <v>911</v>
      </c>
    </row>
    <row r="575" ht="12.75">
      <c r="B575" s="55" t="s">
        <v>912</v>
      </c>
    </row>
    <row r="576" ht="12.75">
      <c r="B576" s="55" t="s">
        <v>913</v>
      </c>
    </row>
    <row r="577" ht="12.75">
      <c r="B577" s="170" t="s">
        <v>914</v>
      </c>
    </row>
    <row r="578" ht="12.75">
      <c r="B578" s="55" t="s">
        <v>915</v>
      </c>
    </row>
    <row r="579" ht="12.75">
      <c r="B579" s="55" t="s">
        <v>916</v>
      </c>
    </row>
    <row r="580" ht="12.75">
      <c r="B580" s="55" t="s">
        <v>917</v>
      </c>
    </row>
    <row r="581" ht="12.75">
      <c r="B581" s="55" t="s">
        <v>918</v>
      </c>
    </row>
    <row r="582" ht="12.75">
      <c r="B582" s="55" t="s">
        <v>919</v>
      </c>
    </row>
    <row r="583" ht="12.75">
      <c r="B583" s="55" t="s">
        <v>920</v>
      </c>
    </row>
    <row r="584" ht="12.75">
      <c r="B584" s="55" t="s">
        <v>921</v>
      </c>
    </row>
    <row r="585" ht="12.75">
      <c r="B585" s="55" t="s">
        <v>922</v>
      </c>
    </row>
    <row r="586" ht="12.75">
      <c r="B586" s="55" t="s">
        <v>923</v>
      </c>
    </row>
    <row r="587" ht="12.75">
      <c r="B587" s="55" t="s">
        <v>924</v>
      </c>
    </row>
    <row r="588" ht="12.75">
      <c r="B588" s="55" t="s">
        <v>925</v>
      </c>
    </row>
    <row r="589" ht="12.75">
      <c r="B589" s="55" t="s">
        <v>926</v>
      </c>
    </row>
    <row r="590" ht="12.75">
      <c r="B590" s="55" t="s">
        <v>927</v>
      </c>
    </row>
    <row r="591" ht="12.75">
      <c r="B591" s="55" t="s">
        <v>928</v>
      </c>
    </row>
    <row r="592" ht="12.75">
      <c r="B592" s="55" t="s">
        <v>929</v>
      </c>
    </row>
    <row r="593" ht="12.75">
      <c r="B593" s="55" t="s">
        <v>930</v>
      </c>
    </row>
    <row r="594" ht="12.75">
      <c r="B594" s="55" t="s">
        <v>931</v>
      </c>
    </row>
    <row r="595" ht="12.75">
      <c r="B595" s="55" t="s">
        <v>932</v>
      </c>
    </row>
    <row r="596" ht="12.75">
      <c r="B596" s="55" t="s">
        <v>983</v>
      </c>
    </row>
    <row r="597" ht="12.75">
      <c r="B597" s="55" t="s">
        <v>982</v>
      </c>
    </row>
    <row r="598" ht="12.75">
      <c r="B598" s="55" t="s">
        <v>933</v>
      </c>
    </row>
    <row r="599" ht="12.75">
      <c r="B599" s="55" t="s">
        <v>934</v>
      </c>
    </row>
    <row r="600" ht="12.75">
      <c r="B600" s="55" t="s">
        <v>935</v>
      </c>
    </row>
    <row r="601" ht="12.75">
      <c r="B601" s="55" t="s">
        <v>936</v>
      </c>
    </row>
    <row r="602" ht="12.75">
      <c r="B602" s="55" t="s">
        <v>937</v>
      </c>
    </row>
    <row r="603" ht="12.75">
      <c r="B603" s="55" t="s">
        <v>938</v>
      </c>
    </row>
    <row r="604" ht="12.75">
      <c r="B604" s="55" t="s">
        <v>939</v>
      </c>
    </row>
    <row r="605" ht="12.75">
      <c r="B605" s="55" t="s">
        <v>940</v>
      </c>
    </row>
    <row r="606" ht="12.75">
      <c r="B606" s="55" t="s">
        <v>941</v>
      </c>
    </row>
    <row r="607" ht="12.75">
      <c r="B607" s="55" t="s">
        <v>942</v>
      </c>
    </row>
    <row r="608" ht="12.75">
      <c r="B608" s="55" t="s">
        <v>943</v>
      </c>
    </row>
    <row r="609" ht="12.75">
      <c r="B609" s="55" t="s">
        <v>944</v>
      </c>
    </row>
    <row r="610" ht="12.75">
      <c r="B610" s="55" t="s">
        <v>945</v>
      </c>
    </row>
  </sheetData>
  <sheetProtection/>
  <mergeCells count="1">
    <mergeCell ref="B554:E554"/>
  </mergeCells>
  <printOptions/>
  <pageMargins left="0.75" right="0.75" top="1" bottom="1" header="0.5" footer="0.5"/>
  <pageSetup horizontalDpi="600" verticalDpi="600" orientation="landscape" r:id="rId1"/>
  <headerFooter alignWithMargins="0">
    <oddHeader>&amp;C&amp;"Arial,Bold"&amp;18 7.  Nursing Facility Beds</oddHeader>
  </headerFooter>
</worksheet>
</file>

<file path=xl/worksheets/sheet16.xml><?xml version="1.0" encoding="utf-8"?>
<worksheet xmlns="http://schemas.openxmlformats.org/spreadsheetml/2006/main" xmlns:r="http://schemas.openxmlformats.org/officeDocument/2006/relationships">
  <sheetPr>
    <tabColor indexed="51"/>
  </sheetPr>
  <dimension ref="A1:IU204"/>
  <sheetViews>
    <sheetView zoomScalePageLayoutView="0" workbookViewId="0" topLeftCell="A1">
      <selection activeCell="A1" sqref="A1"/>
    </sheetView>
  </sheetViews>
  <sheetFormatPr defaultColWidth="9.140625" defaultRowHeight="12.75"/>
  <cols>
    <col min="1" max="1" width="6.57421875" style="4" bestFit="1" customWidth="1"/>
    <col min="2" max="2" width="16.421875" style="4" customWidth="1"/>
    <col min="3" max="3" width="39.7109375" style="206" bestFit="1" customWidth="1"/>
    <col min="4" max="4" width="29.00390625" style="4" customWidth="1"/>
    <col min="5" max="5" width="9.421875" style="241" bestFit="1" customWidth="1"/>
    <col min="6" max="6" width="11.57421875" style="368" customWidth="1"/>
    <col min="7" max="16384" width="9.140625" style="4" customWidth="1"/>
  </cols>
  <sheetData>
    <row r="1" spans="1:255" s="156" customFormat="1" ht="12.75">
      <c r="A1" s="9" t="s">
        <v>623</v>
      </c>
      <c r="B1" s="9" t="s">
        <v>793</v>
      </c>
      <c r="C1" s="195" t="s">
        <v>376</v>
      </c>
      <c r="D1" s="9" t="s">
        <v>1094</v>
      </c>
      <c r="E1" s="9" t="s">
        <v>406</v>
      </c>
      <c r="F1" s="369" t="s">
        <v>1253</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6" ht="12.75">
      <c r="A2" s="9">
        <v>1</v>
      </c>
      <c r="B2" s="42" t="s">
        <v>628</v>
      </c>
      <c r="C2" s="196" t="s">
        <v>188</v>
      </c>
      <c r="D2" s="42"/>
      <c r="E2" s="42">
        <v>1</v>
      </c>
      <c r="F2" s="368">
        <v>100053</v>
      </c>
    </row>
    <row r="3" spans="1:6" ht="12.75">
      <c r="A3" s="9">
        <v>1</v>
      </c>
      <c r="B3" s="42" t="s">
        <v>631</v>
      </c>
      <c r="C3" s="196" t="s">
        <v>154</v>
      </c>
      <c r="D3" s="10"/>
      <c r="E3" s="42">
        <v>1</v>
      </c>
      <c r="F3" s="368">
        <v>100143</v>
      </c>
    </row>
    <row r="4" spans="1:6" ht="12.75">
      <c r="A4" s="9">
        <v>1</v>
      </c>
      <c r="B4" s="42" t="s">
        <v>626</v>
      </c>
      <c r="C4" s="196" t="s">
        <v>1356</v>
      </c>
      <c r="D4" s="10"/>
      <c r="E4" s="42">
        <v>1</v>
      </c>
      <c r="F4" s="370">
        <v>720459</v>
      </c>
    </row>
    <row r="5" spans="1:6" ht="38.25">
      <c r="A5" s="9">
        <v>1</v>
      </c>
      <c r="B5" s="42" t="s">
        <v>626</v>
      </c>
      <c r="C5" s="196" t="s">
        <v>1489</v>
      </c>
      <c r="D5" s="42" t="s">
        <v>1321</v>
      </c>
      <c r="E5" s="42"/>
      <c r="F5" s="368">
        <v>720062</v>
      </c>
    </row>
    <row r="6" spans="1:6" ht="25.5">
      <c r="A6" s="9">
        <v>1</v>
      </c>
      <c r="B6" s="42" t="s">
        <v>625</v>
      </c>
      <c r="C6" s="196" t="s">
        <v>1088</v>
      </c>
      <c r="D6" s="42"/>
      <c r="E6" s="42">
        <v>4</v>
      </c>
      <c r="F6" s="368">
        <v>100313</v>
      </c>
    </row>
    <row r="7" spans="1:6" ht="12.75">
      <c r="A7" s="9">
        <v>1</v>
      </c>
      <c r="B7" s="42" t="s">
        <v>625</v>
      </c>
      <c r="C7" s="196" t="s">
        <v>434</v>
      </c>
      <c r="D7" s="10"/>
      <c r="E7" s="42">
        <v>2</v>
      </c>
      <c r="F7" s="368">
        <v>100304</v>
      </c>
    </row>
    <row r="8" spans="1:6" ht="25.5">
      <c r="A8" s="9">
        <v>2</v>
      </c>
      <c r="B8" s="42" t="s">
        <v>633</v>
      </c>
      <c r="C8" s="196" t="s">
        <v>1072</v>
      </c>
      <c r="D8" s="42"/>
      <c r="E8" s="42">
        <v>1</v>
      </c>
      <c r="F8" s="368">
        <v>600072</v>
      </c>
    </row>
    <row r="9" spans="1:6" ht="12.75">
      <c r="A9" s="9">
        <v>2</v>
      </c>
      <c r="B9" s="42" t="s">
        <v>849</v>
      </c>
      <c r="C9" s="196" t="s">
        <v>850</v>
      </c>
      <c r="D9" s="42"/>
      <c r="E9" s="42">
        <v>1</v>
      </c>
      <c r="F9" s="368">
        <v>100068</v>
      </c>
    </row>
    <row r="10" spans="1:6" ht="51">
      <c r="A10" s="9">
        <v>2</v>
      </c>
      <c r="B10" s="42" t="s">
        <v>849</v>
      </c>
      <c r="C10" s="196" t="s">
        <v>1476</v>
      </c>
      <c r="D10" s="42"/>
      <c r="E10" s="42">
        <v>1</v>
      </c>
      <c r="F10" s="368">
        <v>720487</v>
      </c>
    </row>
    <row r="11" spans="1:6" ht="25.5">
      <c r="A11" s="9">
        <v>2</v>
      </c>
      <c r="B11" s="42" t="s">
        <v>848</v>
      </c>
      <c r="C11" s="196" t="s">
        <v>1477</v>
      </c>
      <c r="D11" s="42"/>
      <c r="E11" s="42">
        <v>1</v>
      </c>
      <c r="F11" s="368">
        <v>100080</v>
      </c>
    </row>
    <row r="12" spans="1:6" ht="25.5">
      <c r="A12" s="9">
        <v>2</v>
      </c>
      <c r="B12" s="42" t="s">
        <v>854</v>
      </c>
      <c r="C12" s="196" t="s">
        <v>1073</v>
      </c>
      <c r="D12" s="42"/>
      <c r="E12" s="42">
        <v>1</v>
      </c>
      <c r="F12" s="368">
        <v>100184</v>
      </c>
    </row>
    <row r="13" spans="1:6" ht="51">
      <c r="A13" s="9">
        <v>2</v>
      </c>
      <c r="B13" s="42" t="s">
        <v>854</v>
      </c>
      <c r="C13" s="196" t="s">
        <v>1621</v>
      </c>
      <c r="D13" s="42"/>
      <c r="E13" s="42">
        <v>1</v>
      </c>
      <c r="F13" s="368">
        <v>720475</v>
      </c>
    </row>
    <row r="14" spans="1:6" ht="25.5">
      <c r="A14" s="9">
        <v>2</v>
      </c>
      <c r="B14" s="42" t="s">
        <v>852</v>
      </c>
      <c r="C14" s="196" t="s">
        <v>1271</v>
      </c>
      <c r="D14" s="42"/>
      <c r="E14" s="42">
        <v>1</v>
      </c>
      <c r="F14" s="368">
        <v>600071</v>
      </c>
    </row>
    <row r="15" spans="1:6" ht="38.25">
      <c r="A15" s="9">
        <v>2</v>
      </c>
      <c r="B15" s="42" t="s">
        <v>853</v>
      </c>
      <c r="C15" s="196" t="s">
        <v>1434</v>
      </c>
      <c r="D15" s="42"/>
      <c r="E15" s="42">
        <v>1</v>
      </c>
      <c r="F15" s="368">
        <v>100344</v>
      </c>
    </row>
    <row r="16" spans="1:6" ht="12.75">
      <c r="A16" s="9">
        <v>2</v>
      </c>
      <c r="B16" s="42" t="s">
        <v>367</v>
      </c>
      <c r="C16" s="196" t="s">
        <v>189</v>
      </c>
      <c r="D16" s="42"/>
      <c r="E16" s="42">
        <v>1</v>
      </c>
      <c r="F16" s="368">
        <v>600055</v>
      </c>
    </row>
    <row r="17" spans="1:6" ht="25.5" customHeight="1">
      <c r="A17" s="9">
        <v>3</v>
      </c>
      <c r="B17" s="42" t="s">
        <v>806</v>
      </c>
      <c r="C17" s="196" t="s">
        <v>1075</v>
      </c>
      <c r="D17" s="42"/>
      <c r="E17" s="42">
        <v>1</v>
      </c>
      <c r="F17" s="368">
        <v>100092</v>
      </c>
    </row>
    <row r="18" spans="1:6" ht="63.75">
      <c r="A18" s="9">
        <v>3</v>
      </c>
      <c r="B18" s="42" t="s">
        <v>806</v>
      </c>
      <c r="C18" s="196" t="s">
        <v>1360</v>
      </c>
      <c r="D18" s="42"/>
      <c r="E18" s="42">
        <v>1</v>
      </c>
      <c r="F18" s="368">
        <v>720483</v>
      </c>
    </row>
    <row r="19" spans="1:6" ht="89.25">
      <c r="A19" s="9">
        <v>3</v>
      </c>
      <c r="B19" s="42" t="s">
        <v>806</v>
      </c>
      <c r="C19" s="197" t="s">
        <v>1580</v>
      </c>
      <c r="D19" s="42"/>
      <c r="E19" s="42">
        <v>2</v>
      </c>
      <c r="F19" s="368">
        <v>720482</v>
      </c>
    </row>
    <row r="20" spans="1:6" ht="12.75">
      <c r="A20" s="9">
        <v>3</v>
      </c>
      <c r="B20" s="42" t="s">
        <v>369</v>
      </c>
      <c r="C20" s="196" t="s">
        <v>368</v>
      </c>
      <c r="D20" s="42"/>
      <c r="E20" s="42">
        <v>1</v>
      </c>
      <c r="F20" s="368">
        <v>100173</v>
      </c>
    </row>
    <row r="21" spans="1:6" ht="12.75">
      <c r="A21" s="9">
        <v>3</v>
      </c>
      <c r="B21" s="42" t="s">
        <v>16</v>
      </c>
      <c r="C21" s="196" t="s">
        <v>190</v>
      </c>
      <c r="D21" s="42"/>
      <c r="E21" s="42">
        <v>1</v>
      </c>
      <c r="F21" s="368">
        <v>600073</v>
      </c>
    </row>
    <row r="22" spans="1:6" ht="12.75">
      <c r="A22" s="9">
        <v>4</v>
      </c>
      <c r="B22" s="42" t="s">
        <v>102</v>
      </c>
      <c r="C22" s="196" t="s">
        <v>15</v>
      </c>
      <c r="D22" s="42"/>
      <c r="E22" s="42">
        <v>1</v>
      </c>
      <c r="F22" s="368">
        <v>600076</v>
      </c>
    </row>
    <row r="23" spans="1:6" ht="12.75">
      <c r="A23" s="9">
        <v>4</v>
      </c>
      <c r="B23" s="42" t="s">
        <v>107</v>
      </c>
      <c r="C23" s="196" t="s">
        <v>407</v>
      </c>
      <c r="D23" s="42"/>
      <c r="E23" s="42">
        <v>1</v>
      </c>
      <c r="F23" s="368">
        <v>100016</v>
      </c>
    </row>
    <row r="24" spans="1:6" ht="15.75" customHeight="1">
      <c r="A24" s="9">
        <v>4</v>
      </c>
      <c r="B24" s="42" t="s">
        <v>107</v>
      </c>
      <c r="C24" s="196" t="s">
        <v>947</v>
      </c>
      <c r="D24" s="42"/>
      <c r="E24" s="42">
        <v>1</v>
      </c>
      <c r="F24" s="370">
        <v>300241</v>
      </c>
    </row>
    <row r="25" spans="1:6" ht="12.75">
      <c r="A25" s="9">
        <v>4</v>
      </c>
      <c r="B25" s="42" t="s">
        <v>807</v>
      </c>
      <c r="C25" s="196" t="s">
        <v>191</v>
      </c>
      <c r="D25" s="42"/>
      <c r="E25" s="42">
        <v>1</v>
      </c>
      <c r="F25" s="368">
        <v>600065</v>
      </c>
    </row>
    <row r="26" spans="1:6" ht="12.75">
      <c r="A26" s="9">
        <v>4</v>
      </c>
      <c r="B26" s="42" t="s">
        <v>810</v>
      </c>
      <c r="C26" s="196" t="s">
        <v>809</v>
      </c>
      <c r="E26" s="42">
        <v>1</v>
      </c>
      <c r="F26" s="368">
        <v>100298</v>
      </c>
    </row>
    <row r="27" spans="1:6" ht="12.75">
      <c r="A27" s="9">
        <v>4</v>
      </c>
      <c r="B27" s="42" t="s">
        <v>105</v>
      </c>
      <c r="C27" s="196" t="s">
        <v>104</v>
      </c>
      <c r="D27" s="42"/>
      <c r="E27" s="42">
        <v>1</v>
      </c>
      <c r="F27" s="368">
        <v>100338</v>
      </c>
    </row>
    <row r="28" spans="1:6" ht="12.75">
      <c r="A28" s="9">
        <v>4</v>
      </c>
      <c r="B28" s="42" t="s">
        <v>101</v>
      </c>
      <c r="C28" s="196" t="s">
        <v>192</v>
      </c>
      <c r="D28" s="42"/>
      <c r="E28" s="42">
        <v>1</v>
      </c>
      <c r="F28" s="368">
        <v>600069</v>
      </c>
    </row>
    <row r="29" spans="1:6" ht="12.75">
      <c r="A29" s="9">
        <v>4</v>
      </c>
      <c r="B29" s="42" t="s">
        <v>808</v>
      </c>
      <c r="C29" s="196" t="s">
        <v>735</v>
      </c>
      <c r="D29" s="42"/>
      <c r="E29" s="42">
        <v>1</v>
      </c>
      <c r="F29" s="368">
        <v>100406</v>
      </c>
    </row>
    <row r="30" spans="1:6" ht="12.75">
      <c r="A30" s="9">
        <v>4</v>
      </c>
      <c r="B30" s="42" t="s">
        <v>808</v>
      </c>
      <c r="C30" s="196" t="s">
        <v>179</v>
      </c>
      <c r="D30" s="42"/>
      <c r="E30" s="42">
        <v>1</v>
      </c>
      <c r="F30" s="368">
        <v>100404</v>
      </c>
    </row>
    <row r="31" spans="1:6" ht="12.75">
      <c r="A31" s="9">
        <v>4</v>
      </c>
      <c r="B31" s="42" t="s">
        <v>808</v>
      </c>
      <c r="C31" s="196" t="s">
        <v>1017</v>
      </c>
      <c r="D31" s="42"/>
      <c r="E31" s="42">
        <v>2</v>
      </c>
      <c r="F31" s="368">
        <v>720457</v>
      </c>
    </row>
    <row r="32" spans="1:6" ht="12" customHeight="1">
      <c r="A32" s="9">
        <v>5</v>
      </c>
      <c r="B32" s="42" t="s">
        <v>109</v>
      </c>
      <c r="C32" s="196" t="s">
        <v>199</v>
      </c>
      <c r="D32" s="42"/>
      <c r="E32" s="42">
        <v>1</v>
      </c>
      <c r="F32" s="368">
        <v>600070</v>
      </c>
    </row>
    <row r="33" spans="1:6" ht="25.5" customHeight="1">
      <c r="A33" s="9">
        <v>5</v>
      </c>
      <c r="B33" s="42" t="s">
        <v>136</v>
      </c>
      <c r="C33" s="196" t="s">
        <v>1074</v>
      </c>
      <c r="D33" s="42"/>
      <c r="E33" s="42">
        <v>1</v>
      </c>
      <c r="F33" s="368">
        <v>100151</v>
      </c>
    </row>
    <row r="34" spans="1:6" ht="12.75">
      <c r="A34" s="9">
        <v>5</v>
      </c>
      <c r="B34" s="42" t="s">
        <v>112</v>
      </c>
      <c r="C34" s="196" t="s">
        <v>111</v>
      </c>
      <c r="D34" s="42"/>
      <c r="E34" s="42">
        <v>2</v>
      </c>
      <c r="F34" s="368">
        <v>100160</v>
      </c>
    </row>
    <row r="35" spans="1:6" ht="38.25">
      <c r="A35" s="9">
        <v>5</v>
      </c>
      <c r="B35" s="42" t="s">
        <v>112</v>
      </c>
      <c r="C35" s="196" t="s">
        <v>2239</v>
      </c>
      <c r="D35" s="42"/>
      <c r="E35" s="42">
        <v>1</v>
      </c>
      <c r="F35" s="368">
        <v>720470</v>
      </c>
    </row>
    <row r="36" spans="1:6" ht="12.75">
      <c r="A36" s="9">
        <v>5</v>
      </c>
      <c r="B36" s="42" t="s">
        <v>112</v>
      </c>
      <c r="C36" s="196" t="s">
        <v>1018</v>
      </c>
      <c r="D36" s="42"/>
      <c r="E36" s="42">
        <v>1</v>
      </c>
      <c r="F36" s="371" t="s">
        <v>1322</v>
      </c>
    </row>
    <row r="37" spans="1:6" ht="12.75">
      <c r="A37" s="9">
        <v>5</v>
      </c>
      <c r="B37" s="42" t="s">
        <v>112</v>
      </c>
      <c r="C37" s="196" t="s">
        <v>1394</v>
      </c>
      <c r="D37" s="42"/>
      <c r="E37" s="42">
        <v>1</v>
      </c>
      <c r="F37" s="368">
        <v>720463</v>
      </c>
    </row>
    <row r="38" spans="1:6" ht="12.75">
      <c r="A38" s="9">
        <v>5</v>
      </c>
      <c r="B38" s="42" t="s">
        <v>135</v>
      </c>
      <c r="C38" s="196" t="s">
        <v>867</v>
      </c>
      <c r="E38" s="42">
        <v>1</v>
      </c>
      <c r="F38" s="368">
        <v>100327</v>
      </c>
    </row>
    <row r="39" spans="1:6" ht="57.75" customHeight="1">
      <c r="A39" s="9">
        <v>5</v>
      </c>
      <c r="B39" s="42" t="s">
        <v>605</v>
      </c>
      <c r="C39" s="196" t="s">
        <v>2236</v>
      </c>
      <c r="D39" s="42"/>
      <c r="E39" s="42">
        <v>1</v>
      </c>
      <c r="F39" s="368">
        <v>720453</v>
      </c>
    </row>
    <row r="40" spans="1:6" ht="12.75">
      <c r="A40" s="9">
        <v>5</v>
      </c>
      <c r="B40" s="42" t="s">
        <v>110</v>
      </c>
      <c r="C40" s="196" t="s">
        <v>200</v>
      </c>
      <c r="D40" s="42"/>
      <c r="E40" s="42">
        <v>1</v>
      </c>
      <c r="F40" s="368">
        <v>100348</v>
      </c>
    </row>
    <row r="41" spans="1:6" ht="25.5">
      <c r="A41" s="9">
        <v>5</v>
      </c>
      <c r="B41" s="42" t="s">
        <v>110</v>
      </c>
      <c r="C41" s="196" t="s">
        <v>2237</v>
      </c>
      <c r="D41" s="42"/>
      <c r="E41" s="42">
        <v>1</v>
      </c>
      <c r="F41" s="370">
        <v>720468</v>
      </c>
    </row>
    <row r="42" spans="1:6" ht="51">
      <c r="A42" s="9">
        <v>6</v>
      </c>
      <c r="B42" s="42" t="s">
        <v>237</v>
      </c>
      <c r="C42" s="196" t="s">
        <v>1478</v>
      </c>
      <c r="D42" s="42"/>
      <c r="E42" s="42">
        <v>1</v>
      </c>
      <c r="F42" s="368">
        <v>300179</v>
      </c>
    </row>
    <row r="43" spans="1:6" ht="12.75">
      <c r="A43" s="9">
        <v>6</v>
      </c>
      <c r="B43" s="42" t="s">
        <v>137</v>
      </c>
      <c r="C43" s="196" t="s">
        <v>2263</v>
      </c>
      <c r="D43" s="42"/>
      <c r="E43" s="42">
        <v>1</v>
      </c>
      <c r="F43" s="368" t="s">
        <v>1107</v>
      </c>
    </row>
    <row r="44" spans="1:6" ht="39">
      <c r="A44" s="9">
        <v>6</v>
      </c>
      <c r="B44" s="42" t="s">
        <v>137</v>
      </c>
      <c r="C44" s="196" t="s">
        <v>1096</v>
      </c>
      <c r="D44" s="42"/>
      <c r="E44" s="42">
        <v>1</v>
      </c>
      <c r="F44" s="372" t="s">
        <v>1322</v>
      </c>
    </row>
    <row r="45" spans="1:6" ht="39">
      <c r="A45" s="9">
        <v>6</v>
      </c>
      <c r="B45" s="42" t="s">
        <v>137</v>
      </c>
      <c r="C45" s="198" t="s">
        <v>1479</v>
      </c>
      <c r="D45" s="199"/>
      <c r="E45" s="42">
        <v>1</v>
      </c>
      <c r="F45" s="368">
        <v>720488</v>
      </c>
    </row>
    <row r="46" spans="1:6" ht="25.5">
      <c r="A46" s="9">
        <v>6</v>
      </c>
      <c r="B46" s="42" t="s">
        <v>137</v>
      </c>
      <c r="C46" s="196" t="s">
        <v>1097</v>
      </c>
      <c r="D46" s="42"/>
      <c r="E46" s="42">
        <v>1</v>
      </c>
      <c r="F46" s="368">
        <v>720484</v>
      </c>
    </row>
    <row r="47" spans="1:6" ht="25.5">
      <c r="A47" s="9">
        <v>6</v>
      </c>
      <c r="B47" s="42" t="s">
        <v>137</v>
      </c>
      <c r="C47" s="196" t="s">
        <v>1076</v>
      </c>
      <c r="D47" s="42"/>
      <c r="E47" s="42">
        <v>3</v>
      </c>
      <c r="F47" s="368">
        <v>100451</v>
      </c>
    </row>
    <row r="48" spans="1:6" ht="38.25">
      <c r="A48" s="9">
        <v>6</v>
      </c>
      <c r="B48" s="42" t="s">
        <v>137</v>
      </c>
      <c r="C48" s="196" t="s">
        <v>1098</v>
      </c>
      <c r="D48" s="42"/>
      <c r="E48" s="42">
        <v>3</v>
      </c>
      <c r="F48" s="368">
        <v>100215</v>
      </c>
    </row>
    <row r="49" spans="1:6" s="206" customFormat="1" ht="26.25">
      <c r="A49" s="195">
        <v>6</v>
      </c>
      <c r="B49" s="196" t="s">
        <v>137</v>
      </c>
      <c r="C49" s="196" t="s">
        <v>1616</v>
      </c>
      <c r="D49" s="196"/>
      <c r="E49" s="196">
        <v>1</v>
      </c>
      <c r="F49" s="372" t="s">
        <v>1322</v>
      </c>
    </row>
    <row r="50" spans="1:6" ht="25.5">
      <c r="A50" s="9">
        <v>6</v>
      </c>
      <c r="B50" s="42" t="s">
        <v>137</v>
      </c>
      <c r="C50" s="196" t="s">
        <v>1031</v>
      </c>
      <c r="D50" s="42"/>
      <c r="E50" s="42">
        <v>2</v>
      </c>
      <c r="F50" s="368">
        <v>100252</v>
      </c>
    </row>
    <row r="51" spans="1:6" ht="63.75">
      <c r="A51" s="9">
        <v>6</v>
      </c>
      <c r="B51" s="42" t="s">
        <v>137</v>
      </c>
      <c r="C51" s="196" t="s">
        <v>1535</v>
      </c>
      <c r="D51" s="42"/>
      <c r="E51" s="42">
        <v>1</v>
      </c>
      <c r="F51" s="368">
        <v>300219</v>
      </c>
    </row>
    <row r="52" spans="1:6" ht="25.5">
      <c r="A52" s="9">
        <v>6</v>
      </c>
      <c r="B52" s="42" t="s">
        <v>137</v>
      </c>
      <c r="C52" s="196" t="s">
        <v>881</v>
      </c>
      <c r="D52" s="42"/>
      <c r="E52" s="42">
        <v>1</v>
      </c>
      <c r="F52" s="368">
        <v>100475</v>
      </c>
    </row>
    <row r="53" spans="1:6" s="383" customFormat="1" ht="12.75">
      <c r="A53" s="9">
        <v>6</v>
      </c>
      <c r="B53" s="42" t="s">
        <v>137</v>
      </c>
      <c r="C53" s="196" t="s">
        <v>1634</v>
      </c>
      <c r="D53" s="42"/>
      <c r="E53" s="42">
        <v>1</v>
      </c>
      <c r="F53" s="368">
        <v>720507</v>
      </c>
    </row>
    <row r="54" spans="1:6" s="6" customFormat="1" ht="12.75">
      <c r="A54" s="379">
        <v>6</v>
      </c>
      <c r="B54" s="380" t="s">
        <v>137</v>
      </c>
      <c r="C54" s="414" t="s">
        <v>2264</v>
      </c>
      <c r="D54" s="380"/>
      <c r="E54" s="380">
        <v>1</v>
      </c>
      <c r="F54" s="382" t="s">
        <v>1107</v>
      </c>
    </row>
    <row r="55" spans="1:6" ht="70.5" customHeight="1">
      <c r="A55" s="379">
        <v>6</v>
      </c>
      <c r="B55" s="380" t="s">
        <v>137</v>
      </c>
      <c r="C55" s="381" t="s">
        <v>1105</v>
      </c>
      <c r="D55" s="380"/>
      <c r="E55" s="380">
        <v>1</v>
      </c>
      <c r="F55" s="382">
        <v>720490</v>
      </c>
    </row>
    <row r="56" spans="1:6" ht="51">
      <c r="A56" s="9">
        <v>6</v>
      </c>
      <c r="B56" s="42" t="s">
        <v>137</v>
      </c>
      <c r="C56" s="196" t="s">
        <v>1536</v>
      </c>
      <c r="D56" s="42"/>
      <c r="E56" s="42">
        <v>4</v>
      </c>
      <c r="F56" s="368">
        <v>100234</v>
      </c>
    </row>
    <row r="57" spans="1:6" ht="51">
      <c r="A57" s="9">
        <v>6</v>
      </c>
      <c r="B57" s="42" t="s">
        <v>137</v>
      </c>
      <c r="C57" s="196" t="s">
        <v>1323</v>
      </c>
      <c r="D57" s="42"/>
      <c r="E57" s="42">
        <v>1</v>
      </c>
      <c r="F57" s="368">
        <v>720495</v>
      </c>
    </row>
    <row r="58" spans="1:6" ht="51">
      <c r="A58" s="9">
        <v>6</v>
      </c>
      <c r="B58" s="42" t="s">
        <v>137</v>
      </c>
      <c r="C58" s="12" t="s">
        <v>1530</v>
      </c>
      <c r="D58" s="42"/>
      <c r="E58" s="42">
        <v>1</v>
      </c>
      <c r="F58" s="368">
        <v>100255</v>
      </c>
    </row>
    <row r="59" spans="1:6" ht="26.25">
      <c r="A59" s="9">
        <v>6</v>
      </c>
      <c r="B59" s="42" t="s">
        <v>137</v>
      </c>
      <c r="C59" s="196" t="s">
        <v>1422</v>
      </c>
      <c r="D59" s="42"/>
      <c r="E59" s="42"/>
      <c r="F59" s="373">
        <v>720496</v>
      </c>
    </row>
    <row r="60" spans="1:6" ht="26.25">
      <c r="A60" s="9">
        <v>6</v>
      </c>
      <c r="B60" s="42" t="s">
        <v>137</v>
      </c>
      <c r="C60" s="196" t="s">
        <v>1423</v>
      </c>
      <c r="D60" s="42"/>
      <c r="E60" s="42"/>
      <c r="F60" s="373">
        <v>720497</v>
      </c>
    </row>
    <row r="61" spans="1:6" ht="38.25">
      <c r="A61" s="9">
        <v>6</v>
      </c>
      <c r="B61" s="42" t="s">
        <v>137</v>
      </c>
      <c r="C61" s="196" t="s">
        <v>2128</v>
      </c>
      <c r="D61" s="42"/>
      <c r="E61" s="42">
        <v>1</v>
      </c>
      <c r="F61" s="368">
        <v>720471</v>
      </c>
    </row>
    <row r="62" spans="1:6" ht="25.5">
      <c r="A62" s="9">
        <v>6</v>
      </c>
      <c r="B62" s="42" t="s">
        <v>137</v>
      </c>
      <c r="C62" s="196" t="s">
        <v>2123</v>
      </c>
      <c r="D62" s="42"/>
      <c r="E62" s="42"/>
      <c r="F62" s="371" t="s">
        <v>1322</v>
      </c>
    </row>
    <row r="63" spans="1:6" ht="25.5">
      <c r="A63" s="9">
        <v>6</v>
      </c>
      <c r="B63" s="42" t="s">
        <v>137</v>
      </c>
      <c r="C63" s="12" t="s">
        <v>868</v>
      </c>
      <c r="D63" s="42"/>
      <c r="E63" s="42">
        <v>2</v>
      </c>
      <c r="F63" s="368">
        <v>100254</v>
      </c>
    </row>
    <row r="64" spans="1:6" ht="12.75">
      <c r="A64" s="9">
        <v>6</v>
      </c>
      <c r="B64" s="42" t="s">
        <v>137</v>
      </c>
      <c r="C64" s="12" t="s">
        <v>2122</v>
      </c>
      <c r="D64" s="42"/>
      <c r="E64" s="42"/>
      <c r="F64" s="371" t="s">
        <v>1322</v>
      </c>
    </row>
    <row r="65" spans="1:6" ht="15">
      <c r="A65" s="9">
        <v>6</v>
      </c>
      <c r="B65" s="42" t="s">
        <v>137</v>
      </c>
      <c r="C65" s="12" t="s">
        <v>1424</v>
      </c>
      <c r="D65" s="42"/>
      <c r="E65" s="42"/>
      <c r="F65" s="372" t="s">
        <v>1322</v>
      </c>
    </row>
    <row r="66" spans="1:6" ht="15">
      <c r="A66" s="9">
        <v>6</v>
      </c>
      <c r="B66" s="42" t="s">
        <v>137</v>
      </c>
      <c r="C66" s="12" t="s">
        <v>858</v>
      </c>
      <c r="D66" s="42"/>
      <c r="E66" s="42">
        <v>3</v>
      </c>
      <c r="F66" s="374">
        <v>1002020</v>
      </c>
    </row>
    <row r="67" spans="1:6" ht="25.5">
      <c r="A67" s="9">
        <v>6</v>
      </c>
      <c r="B67" s="42" t="s">
        <v>137</v>
      </c>
      <c r="C67" s="165" t="s">
        <v>2173</v>
      </c>
      <c r="D67" s="42"/>
      <c r="E67" s="42">
        <v>1</v>
      </c>
      <c r="F67" s="368">
        <v>720492</v>
      </c>
    </row>
    <row r="68" spans="1:6" ht="76.5">
      <c r="A68" s="9">
        <v>6</v>
      </c>
      <c r="B68" s="42" t="s">
        <v>137</v>
      </c>
      <c r="C68" s="196" t="s">
        <v>2172</v>
      </c>
      <c r="D68" s="42"/>
      <c r="E68" s="42">
        <v>1</v>
      </c>
      <c r="F68" s="368">
        <v>720460</v>
      </c>
    </row>
    <row r="69" spans="1:6" s="206" customFormat="1" ht="51">
      <c r="A69" s="195">
        <v>6</v>
      </c>
      <c r="B69" s="196" t="s">
        <v>137</v>
      </c>
      <c r="C69" s="196" t="s">
        <v>2174</v>
      </c>
      <c r="D69" s="196"/>
      <c r="E69" s="196">
        <v>1</v>
      </c>
      <c r="F69" s="368">
        <v>720491</v>
      </c>
    </row>
    <row r="70" spans="1:6" ht="25.5">
      <c r="A70" s="9">
        <v>6</v>
      </c>
      <c r="B70" s="42" t="s">
        <v>116</v>
      </c>
      <c r="C70" s="165" t="s">
        <v>1053</v>
      </c>
      <c r="D70" s="18"/>
      <c r="E70" s="42">
        <v>1</v>
      </c>
      <c r="F70" s="368">
        <v>100575</v>
      </c>
    </row>
    <row r="71" spans="1:6" ht="12.75">
      <c r="A71" s="9">
        <v>6</v>
      </c>
      <c r="B71" s="42" t="s">
        <v>114</v>
      </c>
      <c r="C71" s="196" t="s">
        <v>1490</v>
      </c>
      <c r="D71" s="42"/>
      <c r="E71" s="42">
        <v>1</v>
      </c>
      <c r="F71" s="368">
        <v>100385</v>
      </c>
    </row>
    <row r="72" spans="1:6" ht="25.5">
      <c r="A72" s="9">
        <v>7</v>
      </c>
      <c r="B72" s="42" t="s">
        <v>685</v>
      </c>
      <c r="C72" s="196" t="s">
        <v>992</v>
      </c>
      <c r="D72" s="42"/>
      <c r="E72" s="42">
        <v>1</v>
      </c>
      <c r="F72" s="368">
        <v>100273</v>
      </c>
    </row>
    <row r="73" spans="1:6" ht="12.75">
      <c r="A73" s="9">
        <v>7</v>
      </c>
      <c r="B73" s="42" t="s">
        <v>685</v>
      </c>
      <c r="C73" s="196" t="s">
        <v>119</v>
      </c>
      <c r="D73" s="42"/>
      <c r="E73" s="42">
        <v>1</v>
      </c>
      <c r="F73" s="368">
        <v>720501</v>
      </c>
    </row>
    <row r="74" spans="1:6" ht="15">
      <c r="A74" s="9">
        <v>7</v>
      </c>
      <c r="B74" s="42" t="s">
        <v>685</v>
      </c>
      <c r="C74" s="196" t="s">
        <v>1325</v>
      </c>
      <c r="D74" s="42"/>
      <c r="E74" s="42"/>
      <c r="F74" s="372" t="s">
        <v>1322</v>
      </c>
    </row>
    <row r="75" spans="1:6" ht="25.5">
      <c r="A75" s="9">
        <v>7</v>
      </c>
      <c r="B75" s="42" t="s">
        <v>690</v>
      </c>
      <c r="C75" s="196" t="s">
        <v>956</v>
      </c>
      <c r="D75" s="42"/>
      <c r="E75" s="42">
        <v>1</v>
      </c>
      <c r="F75" s="368">
        <v>100059</v>
      </c>
    </row>
    <row r="76" spans="1:6" ht="12.75">
      <c r="A76" s="9">
        <v>7</v>
      </c>
      <c r="B76" s="42" t="s">
        <v>690</v>
      </c>
      <c r="C76" s="196" t="s">
        <v>118</v>
      </c>
      <c r="D76" s="42"/>
      <c r="E76" s="42">
        <v>1</v>
      </c>
      <c r="F76" s="368">
        <v>730058</v>
      </c>
    </row>
    <row r="77" spans="1:6" ht="12.75">
      <c r="A77" s="9">
        <v>7</v>
      </c>
      <c r="B77" s="42" t="s">
        <v>684</v>
      </c>
      <c r="C77" s="196" t="s">
        <v>1482</v>
      </c>
      <c r="E77" s="42">
        <v>1</v>
      </c>
      <c r="F77" s="368">
        <v>600611</v>
      </c>
    </row>
    <row r="78" spans="1:6" ht="12.75">
      <c r="A78" s="9">
        <v>7</v>
      </c>
      <c r="B78" s="42" t="s">
        <v>688</v>
      </c>
      <c r="C78" s="196" t="s">
        <v>357</v>
      </c>
      <c r="D78" s="42"/>
      <c r="E78" s="42">
        <v>1</v>
      </c>
      <c r="F78" s="368">
        <v>600062</v>
      </c>
    </row>
    <row r="79" spans="1:6" ht="25.5">
      <c r="A79" s="9">
        <v>7</v>
      </c>
      <c r="B79" s="42" t="s">
        <v>686</v>
      </c>
      <c r="C79" s="196" t="s">
        <v>1099</v>
      </c>
      <c r="D79" s="42"/>
      <c r="E79" s="42">
        <v>2</v>
      </c>
      <c r="F79" s="368">
        <v>100500</v>
      </c>
    </row>
    <row r="80" spans="1:6" ht="51">
      <c r="A80" s="9">
        <v>7</v>
      </c>
      <c r="B80" s="42" t="s">
        <v>686</v>
      </c>
      <c r="C80" s="196" t="s">
        <v>1581</v>
      </c>
      <c r="D80" s="42"/>
      <c r="E80" s="42">
        <v>3</v>
      </c>
      <c r="F80" s="368">
        <v>720467</v>
      </c>
    </row>
    <row r="81" spans="1:6" ht="38.25">
      <c r="A81" s="9">
        <v>7</v>
      </c>
      <c r="B81" s="42" t="s">
        <v>686</v>
      </c>
      <c r="C81" s="196" t="s">
        <v>1480</v>
      </c>
      <c r="D81" s="42"/>
      <c r="E81" s="42">
        <v>1</v>
      </c>
      <c r="F81" s="368">
        <v>720455</v>
      </c>
    </row>
    <row r="82" spans="1:6" ht="25.5">
      <c r="A82" s="9">
        <v>7</v>
      </c>
      <c r="B82" s="42" t="s">
        <v>686</v>
      </c>
      <c r="C82" s="196" t="s">
        <v>1326</v>
      </c>
      <c r="D82" s="42"/>
      <c r="E82" s="42">
        <v>1</v>
      </c>
      <c r="F82" s="368">
        <v>730198</v>
      </c>
    </row>
    <row r="83" spans="1:6" ht="51">
      <c r="A83" s="9">
        <v>7</v>
      </c>
      <c r="B83" s="42" t="s">
        <v>687</v>
      </c>
      <c r="C83" s="196" t="s">
        <v>1620</v>
      </c>
      <c r="D83" s="42"/>
      <c r="E83" s="42">
        <v>1</v>
      </c>
      <c r="F83" s="368">
        <v>600063</v>
      </c>
    </row>
    <row r="84" spans="1:6" ht="12.75">
      <c r="A84" s="9">
        <v>8</v>
      </c>
      <c r="B84" s="42" t="s">
        <v>692</v>
      </c>
      <c r="C84" s="196" t="s">
        <v>691</v>
      </c>
      <c r="D84" s="42"/>
      <c r="E84" s="42">
        <v>1</v>
      </c>
      <c r="F84" s="368">
        <v>100123</v>
      </c>
    </row>
    <row r="85" spans="1:6" ht="12.75">
      <c r="A85" s="9">
        <v>8</v>
      </c>
      <c r="B85" s="42" t="s">
        <v>694</v>
      </c>
      <c r="C85" s="196" t="s">
        <v>693</v>
      </c>
      <c r="E85" s="42">
        <v>1</v>
      </c>
      <c r="F85" s="368">
        <v>100332</v>
      </c>
    </row>
    <row r="86" spans="1:255" ht="12.75">
      <c r="A86" s="9">
        <v>9</v>
      </c>
      <c r="B86" s="12" t="s">
        <v>695</v>
      </c>
      <c r="C86" s="165" t="s">
        <v>615</v>
      </c>
      <c r="D86" s="286"/>
      <c r="E86" s="287">
        <v>1</v>
      </c>
      <c r="F86" s="368">
        <v>720519</v>
      </c>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c r="ID86" s="54"/>
      <c r="IE86" s="54"/>
      <c r="IF86" s="54"/>
      <c r="IG86" s="54"/>
      <c r="IH86" s="54"/>
      <c r="II86" s="54"/>
      <c r="IJ86" s="54"/>
      <c r="IK86" s="54"/>
      <c r="IL86" s="54"/>
      <c r="IM86" s="54"/>
      <c r="IN86" s="54"/>
      <c r="IO86" s="54"/>
      <c r="IP86" s="54"/>
      <c r="IQ86" s="54"/>
      <c r="IR86" s="54"/>
      <c r="IS86" s="54"/>
      <c r="IT86" s="54"/>
      <c r="IU86" s="54"/>
    </row>
    <row r="87" spans="1:6" ht="12.75">
      <c r="A87" s="13">
        <v>9</v>
      </c>
      <c r="B87" s="42" t="s">
        <v>697</v>
      </c>
      <c r="C87" s="196" t="s">
        <v>360</v>
      </c>
      <c r="D87" s="42"/>
      <c r="E87" s="42">
        <v>1</v>
      </c>
      <c r="F87" s="368">
        <v>600058</v>
      </c>
    </row>
    <row r="88" spans="1:6" ht="12.75">
      <c r="A88" s="9">
        <v>9</v>
      </c>
      <c r="B88" s="42" t="s">
        <v>699</v>
      </c>
      <c r="C88" s="196" t="s">
        <v>698</v>
      </c>
      <c r="D88" s="42"/>
      <c r="E88" s="42">
        <v>1</v>
      </c>
      <c r="F88" s="368">
        <v>100377</v>
      </c>
    </row>
    <row r="89" spans="1:6" ht="25.5">
      <c r="A89" s="9">
        <v>10</v>
      </c>
      <c r="B89" s="42" t="s">
        <v>701</v>
      </c>
      <c r="C89" s="196" t="s">
        <v>1101</v>
      </c>
      <c r="D89" s="42"/>
      <c r="E89" s="42">
        <v>3</v>
      </c>
      <c r="F89" s="368">
        <v>720489</v>
      </c>
    </row>
    <row r="90" spans="1:6" ht="12.75">
      <c r="A90" s="9">
        <v>10</v>
      </c>
      <c r="B90" s="42" t="s">
        <v>701</v>
      </c>
      <c r="C90" s="196" t="s">
        <v>845</v>
      </c>
      <c r="D90" s="42"/>
      <c r="E90" s="42">
        <v>1</v>
      </c>
      <c r="F90" s="368">
        <v>100958</v>
      </c>
    </row>
    <row r="91" spans="1:255" s="54" customFormat="1" ht="76.5">
      <c r="A91" s="9">
        <v>10</v>
      </c>
      <c r="B91" s="42" t="s">
        <v>317</v>
      </c>
      <c r="C91" s="165" t="s">
        <v>757</v>
      </c>
      <c r="D91" s="42" t="s">
        <v>1100</v>
      </c>
      <c r="E91" s="42">
        <v>1</v>
      </c>
      <c r="F91" s="384">
        <v>720300</v>
      </c>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6" ht="12.75">
      <c r="A92" s="9">
        <v>10</v>
      </c>
      <c r="B92" s="42" t="s">
        <v>703</v>
      </c>
      <c r="C92" s="196" t="s">
        <v>362</v>
      </c>
      <c r="D92" s="42"/>
      <c r="E92" s="42">
        <v>2</v>
      </c>
      <c r="F92" s="368">
        <v>100154</v>
      </c>
    </row>
    <row r="93" spans="1:6" ht="12.75">
      <c r="A93" s="9">
        <v>10</v>
      </c>
      <c r="B93" s="42" t="s">
        <v>705</v>
      </c>
      <c r="C93" s="196" t="s">
        <v>361</v>
      </c>
      <c r="D93" s="42"/>
      <c r="E93" s="42">
        <v>1</v>
      </c>
      <c r="F93" s="368">
        <v>100282</v>
      </c>
    </row>
    <row r="94" spans="1:6" ht="12.75">
      <c r="A94" s="9">
        <v>11</v>
      </c>
      <c r="B94" s="42" t="s">
        <v>706</v>
      </c>
      <c r="C94" s="196" t="s">
        <v>1396</v>
      </c>
      <c r="D94" s="42" t="s">
        <v>197</v>
      </c>
      <c r="E94" s="42">
        <v>1</v>
      </c>
      <c r="F94" s="368">
        <v>720086</v>
      </c>
    </row>
    <row r="95" spans="1:6" ht="12.75">
      <c r="A95" s="9">
        <v>11</v>
      </c>
      <c r="B95" s="42" t="s">
        <v>706</v>
      </c>
      <c r="C95" s="196" t="s">
        <v>487</v>
      </c>
      <c r="D95" s="42"/>
      <c r="E95" s="42">
        <v>2</v>
      </c>
      <c r="F95" s="368">
        <v>100124</v>
      </c>
    </row>
    <row r="96" spans="1:6" ht="25.5">
      <c r="A96" s="9">
        <v>11</v>
      </c>
      <c r="B96" s="42" t="s">
        <v>706</v>
      </c>
      <c r="C96" s="196" t="s">
        <v>285</v>
      </c>
      <c r="D96" s="42"/>
      <c r="E96" s="42">
        <v>1</v>
      </c>
      <c r="F96" s="368">
        <v>600056</v>
      </c>
    </row>
    <row r="97" spans="1:6" ht="12.75">
      <c r="A97" s="9">
        <v>11</v>
      </c>
      <c r="B97" s="42" t="s">
        <v>708</v>
      </c>
      <c r="C97" s="196" t="s">
        <v>374</v>
      </c>
      <c r="D97" s="42"/>
      <c r="E97" s="42">
        <v>1</v>
      </c>
      <c r="F97" s="368">
        <v>100263</v>
      </c>
    </row>
    <row r="98" spans="1:6" ht="25.5">
      <c r="A98" s="9">
        <v>11</v>
      </c>
      <c r="B98" s="42" t="s">
        <v>522</v>
      </c>
      <c r="C98" s="196" t="s">
        <v>470</v>
      </c>
      <c r="D98" s="42"/>
      <c r="E98" s="42">
        <v>3</v>
      </c>
      <c r="F98" s="368">
        <v>100366</v>
      </c>
    </row>
    <row r="99" spans="1:6" ht="25.5">
      <c r="A99" s="9">
        <v>11</v>
      </c>
      <c r="B99" s="42" t="s">
        <v>522</v>
      </c>
      <c r="C99" s="197" t="s">
        <v>1483</v>
      </c>
      <c r="D99" s="42"/>
      <c r="E99" s="42">
        <v>1</v>
      </c>
      <c r="F99" s="368">
        <v>100368</v>
      </c>
    </row>
    <row r="100" spans="1:6" ht="12.75">
      <c r="A100" s="9">
        <v>12</v>
      </c>
      <c r="B100" s="42" t="s">
        <v>526</v>
      </c>
      <c r="C100" s="196" t="s">
        <v>525</v>
      </c>
      <c r="D100" s="42"/>
      <c r="E100" s="42">
        <v>1</v>
      </c>
      <c r="F100" s="368">
        <v>100620</v>
      </c>
    </row>
    <row r="101" spans="1:6" ht="12.75">
      <c r="A101" s="9">
        <v>12</v>
      </c>
      <c r="B101" s="42" t="s">
        <v>527</v>
      </c>
      <c r="C101" s="196" t="s">
        <v>1484</v>
      </c>
      <c r="D101" s="42"/>
      <c r="E101" s="42">
        <v>1</v>
      </c>
      <c r="F101" s="368">
        <v>600067</v>
      </c>
    </row>
    <row r="102" spans="1:6" ht="12.75">
      <c r="A102" s="9">
        <v>12</v>
      </c>
      <c r="B102" s="42" t="s">
        <v>524</v>
      </c>
      <c r="C102" s="196" t="s">
        <v>364</v>
      </c>
      <c r="D102" s="42"/>
      <c r="E102" s="42">
        <v>1</v>
      </c>
      <c r="F102" s="368">
        <v>100288</v>
      </c>
    </row>
    <row r="103" spans="1:6" ht="12.75">
      <c r="A103" s="9">
        <v>12</v>
      </c>
      <c r="B103" s="42" t="s">
        <v>523</v>
      </c>
      <c r="C103" s="196" t="s">
        <v>363</v>
      </c>
      <c r="D103" s="42"/>
      <c r="E103" s="42">
        <v>1</v>
      </c>
      <c r="F103" s="368">
        <v>100365</v>
      </c>
    </row>
    <row r="104" spans="1:6" ht="25.5">
      <c r="A104" s="9">
        <v>12</v>
      </c>
      <c r="B104" s="42" t="s">
        <v>523</v>
      </c>
      <c r="C104" s="196" t="s">
        <v>1003</v>
      </c>
      <c r="D104" s="42"/>
      <c r="E104" s="42">
        <v>2</v>
      </c>
      <c r="F104" s="368">
        <v>720500</v>
      </c>
    </row>
    <row r="105" spans="1:6" ht="12.75">
      <c r="A105" s="9">
        <v>13</v>
      </c>
      <c r="B105" s="42" t="s">
        <v>537</v>
      </c>
      <c r="C105" s="196" t="s">
        <v>305</v>
      </c>
      <c r="D105" s="42"/>
      <c r="E105" s="42">
        <v>1</v>
      </c>
      <c r="F105" s="368">
        <v>100019</v>
      </c>
    </row>
    <row r="106" spans="1:6" ht="12.75">
      <c r="A106" s="9">
        <v>13</v>
      </c>
      <c r="B106" s="42" t="s">
        <v>537</v>
      </c>
      <c r="C106" s="196" t="s">
        <v>538</v>
      </c>
      <c r="D106" s="42"/>
      <c r="E106" s="42">
        <v>1</v>
      </c>
      <c r="F106" s="368">
        <v>100020</v>
      </c>
    </row>
    <row r="107" spans="1:6" ht="12.75">
      <c r="A107" s="9">
        <v>13</v>
      </c>
      <c r="B107" s="42" t="s">
        <v>535</v>
      </c>
      <c r="C107" s="196" t="s">
        <v>534</v>
      </c>
      <c r="D107" s="42"/>
      <c r="E107" s="42">
        <v>1</v>
      </c>
      <c r="F107" s="368">
        <v>100075</v>
      </c>
    </row>
    <row r="108" spans="1:6" ht="12.75">
      <c r="A108" s="9">
        <v>13</v>
      </c>
      <c r="B108" s="42" t="s">
        <v>530</v>
      </c>
      <c r="C108" s="196" t="s">
        <v>365</v>
      </c>
      <c r="D108" s="42"/>
      <c r="E108" s="42">
        <v>1</v>
      </c>
      <c r="F108" s="368">
        <v>100163</v>
      </c>
    </row>
    <row r="109" spans="1:6" ht="12.75">
      <c r="A109" s="9">
        <v>13</v>
      </c>
      <c r="B109" s="42" t="s">
        <v>532</v>
      </c>
      <c r="C109" s="196" t="s">
        <v>1567</v>
      </c>
      <c r="D109" s="42"/>
      <c r="E109" s="42">
        <v>1</v>
      </c>
      <c r="F109" s="368">
        <v>600080</v>
      </c>
    </row>
    <row r="110" spans="1:6" ht="25.5">
      <c r="A110" s="9">
        <v>13</v>
      </c>
      <c r="B110" s="42" t="s">
        <v>533</v>
      </c>
      <c r="C110" s="196" t="s">
        <v>1102</v>
      </c>
      <c r="D110" s="42"/>
      <c r="E110" s="42">
        <v>1</v>
      </c>
      <c r="F110" s="368">
        <v>720486</v>
      </c>
    </row>
    <row r="111" spans="1:6" ht="38.25">
      <c r="A111" s="9">
        <v>13</v>
      </c>
      <c r="B111" s="42" t="s">
        <v>533</v>
      </c>
      <c r="C111" s="196" t="s">
        <v>2129</v>
      </c>
      <c r="D111" s="42"/>
      <c r="E111" s="42">
        <v>1</v>
      </c>
      <c r="F111" s="370">
        <v>720472</v>
      </c>
    </row>
    <row r="112" spans="1:6" ht="25.5">
      <c r="A112" s="9">
        <v>13</v>
      </c>
      <c r="B112" s="42" t="s">
        <v>533</v>
      </c>
      <c r="C112" s="196" t="s">
        <v>286</v>
      </c>
      <c r="D112" s="42"/>
      <c r="E112" s="42">
        <v>1</v>
      </c>
      <c r="F112" s="368">
        <v>100281</v>
      </c>
    </row>
    <row r="113" spans="1:6" ht="30">
      <c r="A113" s="9">
        <v>13</v>
      </c>
      <c r="B113" s="42" t="s">
        <v>539</v>
      </c>
      <c r="C113" s="200" t="s">
        <v>1103</v>
      </c>
      <c r="D113" s="42"/>
      <c r="E113" s="42">
        <v>1</v>
      </c>
      <c r="F113" s="368">
        <v>100960</v>
      </c>
    </row>
    <row r="114" spans="1:6" ht="12.75">
      <c r="A114" s="9">
        <v>13</v>
      </c>
      <c r="B114" s="42" t="s">
        <v>529</v>
      </c>
      <c r="C114" s="196" t="s">
        <v>2124</v>
      </c>
      <c r="D114" s="42"/>
      <c r="E114" s="42"/>
      <c r="F114" s="371" t="s">
        <v>1322</v>
      </c>
    </row>
    <row r="115" spans="1:6" ht="12.75">
      <c r="A115" s="9">
        <v>13</v>
      </c>
      <c r="B115" s="42" t="s">
        <v>529</v>
      </c>
      <c r="C115" s="196" t="s">
        <v>489</v>
      </c>
      <c r="D115" s="42"/>
      <c r="E115" s="42">
        <v>1</v>
      </c>
      <c r="F115" s="368">
        <v>730028</v>
      </c>
    </row>
    <row r="116" spans="1:6" ht="25.5">
      <c r="A116" s="9">
        <v>14</v>
      </c>
      <c r="B116" s="42" t="s">
        <v>549</v>
      </c>
      <c r="C116" s="196" t="s">
        <v>1495</v>
      </c>
      <c r="D116" s="42"/>
      <c r="E116" s="42">
        <v>1</v>
      </c>
      <c r="F116" s="370">
        <v>100001</v>
      </c>
    </row>
    <row r="117" spans="1:6" ht="12.75">
      <c r="A117" s="9">
        <v>14</v>
      </c>
      <c r="B117" s="42" t="s">
        <v>541</v>
      </c>
      <c r="C117" s="196" t="s">
        <v>2233</v>
      </c>
      <c r="D117" s="42"/>
      <c r="E117" s="42">
        <v>1</v>
      </c>
      <c r="F117" s="368">
        <v>100078</v>
      </c>
    </row>
    <row r="118" spans="1:6" ht="12.75">
      <c r="A118" s="9">
        <v>14</v>
      </c>
      <c r="B118" s="42" t="s">
        <v>546</v>
      </c>
      <c r="C118" s="196" t="s">
        <v>490</v>
      </c>
      <c r="D118" s="42"/>
      <c r="E118" s="42">
        <v>1</v>
      </c>
      <c r="F118" s="368">
        <v>100959</v>
      </c>
    </row>
    <row r="119" spans="1:6" ht="15">
      <c r="A119" s="9">
        <v>14</v>
      </c>
      <c r="B119" s="42" t="s">
        <v>546</v>
      </c>
      <c r="C119" s="196" t="s">
        <v>556</v>
      </c>
      <c r="D119" s="42"/>
      <c r="E119" s="42"/>
      <c r="F119" s="373">
        <v>720517</v>
      </c>
    </row>
    <row r="120" spans="1:6" ht="25.5">
      <c r="A120" s="9">
        <v>14</v>
      </c>
      <c r="B120" s="42" t="s">
        <v>546</v>
      </c>
      <c r="C120" s="196" t="s">
        <v>1481</v>
      </c>
      <c r="D120" s="42"/>
      <c r="E120" s="42">
        <v>2</v>
      </c>
      <c r="F120" s="368">
        <v>720508</v>
      </c>
    </row>
    <row r="121" spans="1:6" ht="12.75">
      <c r="A121" s="9">
        <v>14</v>
      </c>
      <c r="B121" s="42" t="s">
        <v>547</v>
      </c>
      <c r="C121" s="196" t="s">
        <v>491</v>
      </c>
      <c r="D121" s="42"/>
      <c r="E121" s="42">
        <v>1</v>
      </c>
      <c r="F121" s="370">
        <v>600081</v>
      </c>
    </row>
    <row r="122" spans="1:6" ht="12.75">
      <c r="A122" s="9">
        <v>14</v>
      </c>
      <c r="B122" s="42" t="s">
        <v>548</v>
      </c>
      <c r="C122" s="196" t="s">
        <v>492</v>
      </c>
      <c r="D122" s="42"/>
      <c r="E122" s="42">
        <v>1</v>
      </c>
      <c r="F122" s="368">
        <v>100394</v>
      </c>
    </row>
    <row r="123" spans="1:6" ht="12.75">
      <c r="A123" s="9">
        <v>15</v>
      </c>
      <c r="B123" s="42" t="s">
        <v>665</v>
      </c>
      <c r="C123" s="196" t="s">
        <v>389</v>
      </c>
      <c r="D123" s="42"/>
      <c r="E123" s="42">
        <v>1</v>
      </c>
      <c r="F123" s="368">
        <v>100023</v>
      </c>
    </row>
    <row r="124" spans="1:6" ht="38.25">
      <c r="A124" s="9">
        <v>15</v>
      </c>
      <c r="B124" s="42" t="s">
        <v>671</v>
      </c>
      <c r="C124" s="196" t="s">
        <v>284</v>
      </c>
      <c r="D124" s="42"/>
      <c r="E124" s="42">
        <v>1</v>
      </c>
      <c r="F124" s="368">
        <v>720461</v>
      </c>
    </row>
    <row r="125" spans="1:6" ht="12.75">
      <c r="A125" s="9">
        <v>15</v>
      </c>
      <c r="B125" s="42" t="s">
        <v>671</v>
      </c>
      <c r="C125" s="196" t="s">
        <v>1485</v>
      </c>
      <c r="D125" s="42"/>
      <c r="E125" s="42">
        <v>1</v>
      </c>
      <c r="F125" s="368">
        <v>100034</v>
      </c>
    </row>
    <row r="126" spans="1:6" ht="12.75">
      <c r="A126" s="9">
        <v>15</v>
      </c>
      <c r="B126" s="42" t="s">
        <v>670</v>
      </c>
      <c r="C126" s="196" t="s">
        <v>375</v>
      </c>
      <c r="D126" s="42"/>
      <c r="E126" s="42">
        <v>1</v>
      </c>
      <c r="F126" s="368">
        <v>100073</v>
      </c>
    </row>
    <row r="127" spans="1:6" ht="12.75">
      <c r="A127" s="9">
        <v>15</v>
      </c>
      <c r="B127" s="42" t="s">
        <v>764</v>
      </c>
      <c r="C127" s="196" t="s">
        <v>404</v>
      </c>
      <c r="D127" s="42"/>
      <c r="E127" s="42">
        <v>1</v>
      </c>
      <c r="F127" s="368">
        <v>600052</v>
      </c>
    </row>
    <row r="128" spans="1:6" ht="38.25">
      <c r="A128" s="9">
        <v>15</v>
      </c>
      <c r="B128" s="42" t="s">
        <v>667</v>
      </c>
      <c r="C128" s="196" t="s">
        <v>1095</v>
      </c>
      <c r="D128" s="42"/>
      <c r="E128" s="42">
        <v>1</v>
      </c>
      <c r="F128" s="368">
        <v>730103</v>
      </c>
    </row>
    <row r="129" spans="1:6" ht="38.25">
      <c r="A129" s="9">
        <v>15</v>
      </c>
      <c r="B129" s="42" t="s">
        <v>667</v>
      </c>
      <c r="C129" s="196" t="s">
        <v>1104</v>
      </c>
      <c r="D129" s="42"/>
      <c r="E129" s="42">
        <v>1</v>
      </c>
      <c r="F129" s="368">
        <v>730082</v>
      </c>
    </row>
    <row r="130" spans="1:6" ht="12.75">
      <c r="A130" s="9">
        <v>15</v>
      </c>
      <c r="B130" s="42" t="s">
        <v>667</v>
      </c>
      <c r="C130" s="196" t="s">
        <v>668</v>
      </c>
      <c r="D130" s="42"/>
      <c r="E130" s="42">
        <v>1</v>
      </c>
      <c r="F130" s="368">
        <v>100101</v>
      </c>
    </row>
    <row r="131" spans="1:6" ht="38.25">
      <c r="A131" s="9">
        <v>15</v>
      </c>
      <c r="B131" s="42" t="s">
        <v>667</v>
      </c>
      <c r="C131" s="196" t="s">
        <v>1436</v>
      </c>
      <c r="D131" s="42"/>
      <c r="E131" s="42">
        <v>1</v>
      </c>
      <c r="F131" s="368">
        <v>730053</v>
      </c>
    </row>
    <row r="132" spans="1:6" ht="12.75">
      <c r="A132" s="9">
        <v>15</v>
      </c>
      <c r="B132" s="42" t="s">
        <v>667</v>
      </c>
      <c r="C132" s="196" t="s">
        <v>390</v>
      </c>
      <c r="D132" s="42"/>
      <c r="E132" s="42">
        <v>3</v>
      </c>
      <c r="F132" s="368">
        <v>720474</v>
      </c>
    </row>
    <row r="133" spans="1:6" ht="15">
      <c r="A133" s="9">
        <v>15</v>
      </c>
      <c r="B133" s="42" t="s">
        <v>667</v>
      </c>
      <c r="C133" s="196" t="s">
        <v>2125</v>
      </c>
      <c r="D133" s="42"/>
      <c r="E133" s="42">
        <v>2</v>
      </c>
      <c r="F133" s="372" t="s">
        <v>1322</v>
      </c>
    </row>
    <row r="134" spans="1:6" ht="25.5">
      <c r="A134" s="9">
        <v>15</v>
      </c>
      <c r="B134" s="42" t="s">
        <v>667</v>
      </c>
      <c r="C134" s="196" t="s">
        <v>1080</v>
      </c>
      <c r="D134" s="42"/>
      <c r="E134" s="42">
        <v>1</v>
      </c>
      <c r="F134" s="368">
        <v>100538</v>
      </c>
    </row>
    <row r="135" spans="1:6" ht="12.75">
      <c r="A135" s="9">
        <v>15</v>
      </c>
      <c r="B135" s="42" t="s">
        <v>667</v>
      </c>
      <c r="C135" s="196" t="s">
        <v>766</v>
      </c>
      <c r="D135" s="42"/>
      <c r="E135" s="42">
        <v>2</v>
      </c>
      <c r="F135" s="368">
        <v>100117</v>
      </c>
    </row>
    <row r="136" spans="1:6" ht="25.5">
      <c r="A136" s="9">
        <v>15</v>
      </c>
      <c r="B136" s="42" t="s">
        <v>667</v>
      </c>
      <c r="C136" s="196" t="s">
        <v>856</v>
      </c>
      <c r="D136" s="42"/>
      <c r="E136" s="42">
        <v>1</v>
      </c>
      <c r="F136" s="368">
        <v>100104</v>
      </c>
    </row>
    <row r="137" spans="1:6" ht="12.75">
      <c r="A137" s="9">
        <v>15</v>
      </c>
      <c r="B137" s="61" t="s">
        <v>667</v>
      </c>
      <c r="C137" s="201" t="s">
        <v>198</v>
      </c>
      <c r="D137" s="61"/>
      <c r="E137" s="61">
        <v>5</v>
      </c>
      <c r="F137" s="368">
        <v>100121</v>
      </c>
    </row>
    <row r="138" spans="1:6" ht="12.75">
      <c r="A138" s="60">
        <v>15</v>
      </c>
      <c r="B138" s="42" t="s">
        <v>387</v>
      </c>
      <c r="C138" s="196" t="s">
        <v>386</v>
      </c>
      <c r="D138" s="42"/>
      <c r="E138" s="42">
        <v>1</v>
      </c>
      <c r="F138" s="368">
        <v>100130</v>
      </c>
    </row>
    <row r="139" spans="1:6" ht="25.5">
      <c r="A139" s="9">
        <v>15</v>
      </c>
      <c r="B139" s="42" t="s">
        <v>387</v>
      </c>
      <c r="C139" s="196" t="s">
        <v>283</v>
      </c>
      <c r="D139" s="42"/>
      <c r="E139" s="42">
        <v>1</v>
      </c>
      <c r="F139" s="368">
        <v>720462</v>
      </c>
    </row>
    <row r="140" spans="1:6" ht="12.75">
      <c r="A140" s="9">
        <v>15</v>
      </c>
      <c r="B140" s="42" t="s">
        <v>439</v>
      </c>
      <c r="C140" s="196" t="s">
        <v>1430</v>
      </c>
      <c r="D140" s="42"/>
      <c r="E140" s="42"/>
      <c r="F140" s="368">
        <v>720498</v>
      </c>
    </row>
    <row r="141" spans="1:6" ht="51">
      <c r="A141" s="9">
        <v>15</v>
      </c>
      <c r="B141" s="42" t="s">
        <v>127</v>
      </c>
      <c r="C141" s="196" t="s">
        <v>1093</v>
      </c>
      <c r="D141" s="42"/>
      <c r="E141" s="42">
        <v>1</v>
      </c>
      <c r="F141" s="368">
        <v>730139</v>
      </c>
    </row>
    <row r="142" spans="1:6" ht="25.5">
      <c r="A142" s="9">
        <v>15</v>
      </c>
      <c r="B142" s="42" t="s">
        <v>127</v>
      </c>
      <c r="C142" s="196" t="s">
        <v>1270</v>
      </c>
      <c r="D142" s="42"/>
      <c r="E142" s="42">
        <v>1</v>
      </c>
      <c r="F142" s="368">
        <v>720493</v>
      </c>
    </row>
    <row r="143" spans="1:6" ht="25.5">
      <c r="A143" s="9">
        <v>15</v>
      </c>
      <c r="B143" s="42" t="s">
        <v>385</v>
      </c>
      <c r="C143" s="196" t="s">
        <v>1078</v>
      </c>
      <c r="D143" s="42"/>
      <c r="E143" s="42">
        <v>1</v>
      </c>
      <c r="F143" s="368">
        <v>600066</v>
      </c>
    </row>
    <row r="144" spans="1:6" ht="25.5">
      <c r="A144" s="9">
        <v>15</v>
      </c>
      <c r="B144" s="42" t="s">
        <v>550</v>
      </c>
      <c r="C144" s="196" t="s">
        <v>1051</v>
      </c>
      <c r="D144" s="42"/>
      <c r="E144" s="42">
        <v>1</v>
      </c>
      <c r="F144" s="368">
        <v>100322</v>
      </c>
    </row>
    <row r="145" spans="1:6" ht="12.75">
      <c r="A145" s="9">
        <v>15</v>
      </c>
      <c r="B145" s="42" t="s">
        <v>550</v>
      </c>
      <c r="C145" s="196" t="s">
        <v>1079</v>
      </c>
      <c r="D145" s="42"/>
      <c r="E145" s="42">
        <v>1</v>
      </c>
      <c r="F145" s="368">
        <v>600079</v>
      </c>
    </row>
    <row r="146" spans="1:6" ht="38.25">
      <c r="A146" s="9">
        <v>15</v>
      </c>
      <c r="B146" s="42" t="s">
        <v>550</v>
      </c>
      <c r="C146" s="196" t="s">
        <v>1007</v>
      </c>
      <c r="D146" s="42"/>
      <c r="E146" s="42">
        <v>1</v>
      </c>
      <c r="F146" s="368">
        <v>720499</v>
      </c>
    </row>
    <row r="147" spans="1:6" ht="12.75">
      <c r="A147" s="9">
        <v>15</v>
      </c>
      <c r="B147" s="42" t="s">
        <v>762</v>
      </c>
      <c r="C147" s="196" t="s">
        <v>405</v>
      </c>
      <c r="D147" s="42"/>
      <c r="E147" s="42">
        <v>1</v>
      </c>
      <c r="F147" s="368">
        <v>600053</v>
      </c>
    </row>
    <row r="148" spans="1:6" ht="28.5" customHeight="1">
      <c r="A148" s="9">
        <v>15</v>
      </c>
      <c r="B148" s="42" t="s">
        <v>437</v>
      </c>
      <c r="C148" s="196" t="s">
        <v>436</v>
      </c>
      <c r="D148" s="42"/>
      <c r="E148" s="42">
        <v>1</v>
      </c>
      <c r="F148" s="368">
        <v>100380</v>
      </c>
    </row>
    <row r="149" spans="1:6" ht="25.5">
      <c r="A149" s="9">
        <v>15</v>
      </c>
      <c r="B149" s="61" t="s">
        <v>551</v>
      </c>
      <c r="C149" s="201" t="s">
        <v>1077</v>
      </c>
      <c r="E149" s="42">
        <v>1</v>
      </c>
      <c r="F149" s="368">
        <v>600059</v>
      </c>
    </row>
    <row r="150" spans="1:6" ht="12.75">
      <c r="A150" s="9">
        <v>0</v>
      </c>
      <c r="B150" s="288"/>
      <c r="C150" s="289" t="s">
        <v>1491</v>
      </c>
      <c r="D150" s="135" t="s">
        <v>822</v>
      </c>
      <c r="E150" s="42"/>
      <c r="F150" s="368">
        <v>720250</v>
      </c>
    </row>
    <row r="151" spans="1:6" ht="12.75">
      <c r="A151" s="9">
        <v>0</v>
      </c>
      <c r="B151" s="288"/>
      <c r="C151" s="289" t="s">
        <v>1492</v>
      </c>
      <c r="D151" s="135" t="s">
        <v>361</v>
      </c>
      <c r="E151" s="42"/>
      <c r="F151" s="368">
        <v>720082</v>
      </c>
    </row>
    <row r="152" spans="1:6" ht="25.5">
      <c r="A152" s="9">
        <v>0</v>
      </c>
      <c r="B152" s="288"/>
      <c r="C152" s="289" t="s">
        <v>1493</v>
      </c>
      <c r="D152" s="62" t="s">
        <v>1494</v>
      </c>
      <c r="E152" s="42"/>
      <c r="F152" s="368">
        <v>720088</v>
      </c>
    </row>
    <row r="153" spans="1:5" ht="12.75">
      <c r="A153" s="9"/>
      <c r="B153" s="179"/>
      <c r="C153" s="202" t="s">
        <v>13</v>
      </c>
      <c r="D153" s="179"/>
      <c r="E153" s="175"/>
    </row>
    <row r="154" spans="1:6" ht="12.75">
      <c r="A154" s="178" t="s">
        <v>730</v>
      </c>
      <c r="B154" s="203"/>
      <c r="C154" s="204"/>
      <c r="D154" s="205" t="s">
        <v>377</v>
      </c>
      <c r="E154" s="240">
        <f>SUM(E2:E153)</f>
        <v>175</v>
      </c>
      <c r="F154" s="375"/>
    </row>
    <row r="155" spans="3:7" ht="12.75">
      <c r="C155" s="207"/>
      <c r="E155" s="6"/>
      <c r="F155" s="376"/>
      <c r="G155" s="6"/>
    </row>
    <row r="156" spans="5:7" ht="12.75">
      <c r="E156" s="6"/>
      <c r="F156" s="376"/>
      <c r="G156" s="6"/>
    </row>
    <row r="157" spans="5:7" ht="12.75">
      <c r="E157" s="6"/>
      <c r="F157" s="376"/>
      <c r="G157" s="6"/>
    </row>
    <row r="158" spans="5:7" ht="12.75">
      <c r="E158" s="6"/>
      <c r="F158" s="376"/>
      <c r="G158" s="6"/>
    </row>
    <row r="159" spans="5:7" ht="12.75">
      <c r="E159" s="6"/>
      <c r="F159" s="376"/>
      <c r="G159" s="6"/>
    </row>
    <row r="160" spans="5:7" ht="12.75">
      <c r="E160" s="6"/>
      <c r="F160" s="376"/>
      <c r="G160" s="6"/>
    </row>
    <row r="161" spans="5:7" ht="12.75">
      <c r="E161" s="6"/>
      <c r="F161" s="376"/>
      <c r="G161" s="6"/>
    </row>
    <row r="162" spans="5:7" ht="12.75">
      <c r="E162" s="6"/>
      <c r="F162" s="376"/>
      <c r="G162" s="6"/>
    </row>
    <row r="163" spans="5:7" ht="12.75">
      <c r="E163" s="6"/>
      <c r="F163" s="376"/>
      <c r="G163" s="6"/>
    </row>
    <row r="164" spans="5:7" ht="12.75">
      <c r="E164" s="6"/>
      <c r="F164" s="376"/>
      <c r="G164" s="6"/>
    </row>
    <row r="165" spans="5:7" ht="12.75">
      <c r="E165" s="6"/>
      <c r="F165" s="376"/>
      <c r="G165" s="6"/>
    </row>
    <row r="166" spans="5:7" ht="12.75">
      <c r="E166" s="6"/>
      <c r="F166" s="376"/>
      <c r="G166" s="6"/>
    </row>
    <row r="167" spans="5:7" ht="12.75">
      <c r="E167" s="6"/>
      <c r="F167" s="376"/>
      <c r="G167" s="6"/>
    </row>
    <row r="168" spans="5:7" ht="12.75">
      <c r="E168" s="6"/>
      <c r="F168" s="376"/>
      <c r="G168" s="6"/>
    </row>
    <row r="169" spans="5:7" ht="12.75">
      <c r="E169" s="6"/>
      <c r="F169" s="376"/>
      <c r="G169" s="6"/>
    </row>
    <row r="170" spans="5:7" ht="12.75">
      <c r="E170" s="6"/>
      <c r="F170" s="376"/>
      <c r="G170" s="6"/>
    </row>
    <row r="171" spans="5:7" ht="12.75">
      <c r="E171" s="6"/>
      <c r="F171" s="376"/>
      <c r="G171" s="6"/>
    </row>
    <row r="172" spans="5:7" ht="12.75">
      <c r="E172" s="6"/>
      <c r="F172" s="376"/>
      <c r="G172" s="6"/>
    </row>
    <row r="173" spans="5:7" ht="12.75">
      <c r="E173" s="6"/>
      <c r="F173" s="376"/>
      <c r="G173" s="6"/>
    </row>
    <row r="174" spans="5:7" ht="12.75">
      <c r="E174" s="6"/>
      <c r="F174" s="376"/>
      <c r="G174" s="6"/>
    </row>
    <row r="175" spans="5:7" ht="12.75">
      <c r="E175" s="6"/>
      <c r="F175" s="376"/>
      <c r="G175" s="6"/>
    </row>
    <row r="176" spans="5:7" ht="12.75">
      <c r="E176" s="6"/>
      <c r="F176" s="376"/>
      <c r="G176" s="6"/>
    </row>
    <row r="177" spans="5:7" ht="12.75">
      <c r="E177" s="6"/>
      <c r="F177" s="376"/>
      <c r="G177" s="6"/>
    </row>
    <row r="178" spans="5:7" ht="12.75">
      <c r="E178" s="6"/>
      <c r="F178" s="376"/>
      <c r="G178" s="6"/>
    </row>
    <row r="179" spans="5:7" ht="12.75">
      <c r="E179" s="6"/>
      <c r="F179" s="376"/>
      <c r="G179" s="6"/>
    </row>
    <row r="180" spans="5:7" ht="12.75">
      <c r="E180" s="6"/>
      <c r="F180" s="376"/>
      <c r="G180" s="6"/>
    </row>
    <row r="181" spans="5:7" ht="12.75">
      <c r="E181" s="6"/>
      <c r="F181" s="376"/>
      <c r="G181" s="6"/>
    </row>
    <row r="182" spans="5:7" ht="12.75">
      <c r="E182" s="6"/>
      <c r="F182" s="376"/>
      <c r="G182" s="6"/>
    </row>
    <row r="183" spans="5:7" ht="12.75">
      <c r="E183" s="6"/>
      <c r="F183" s="376"/>
      <c r="G183" s="6"/>
    </row>
    <row r="184" spans="5:7" ht="12.75">
      <c r="E184" s="6"/>
      <c r="F184" s="376"/>
      <c r="G184" s="6"/>
    </row>
    <row r="185" spans="5:7" ht="12.75">
      <c r="E185" s="6"/>
      <c r="F185" s="376"/>
      <c r="G185" s="6"/>
    </row>
    <row r="186" spans="5:7" ht="12.75">
      <c r="E186" s="6"/>
      <c r="F186" s="376"/>
      <c r="G186" s="6"/>
    </row>
    <row r="187" spans="5:7" ht="12.75">
      <c r="E187" s="6"/>
      <c r="F187" s="376"/>
      <c r="G187" s="6"/>
    </row>
    <row r="188" spans="5:7" ht="12.75">
      <c r="E188" s="6"/>
      <c r="F188" s="376"/>
      <c r="G188" s="6"/>
    </row>
    <row r="189" spans="5:7" ht="12.75">
      <c r="E189" s="6"/>
      <c r="F189" s="376"/>
      <c r="G189" s="6"/>
    </row>
    <row r="190" spans="5:7" ht="12.75">
      <c r="E190" s="6"/>
      <c r="F190" s="376"/>
      <c r="G190" s="6"/>
    </row>
    <row r="191" spans="5:7" ht="12.75">
      <c r="E191" s="6"/>
      <c r="F191" s="376"/>
      <c r="G191" s="6"/>
    </row>
    <row r="192" spans="5:7" ht="12.75">
      <c r="E192" s="6"/>
      <c r="F192" s="376"/>
      <c r="G192" s="6"/>
    </row>
    <row r="193" spans="5:7" ht="12.75">
      <c r="E193" s="6"/>
      <c r="F193" s="376"/>
      <c r="G193" s="6"/>
    </row>
    <row r="194" spans="5:7" ht="12.75">
      <c r="E194" s="6"/>
      <c r="F194" s="376"/>
      <c r="G194" s="6"/>
    </row>
    <row r="195" spans="5:7" ht="12.75">
      <c r="E195" s="6"/>
      <c r="F195" s="376"/>
      <c r="G195" s="6"/>
    </row>
    <row r="196" spans="5:7" ht="12.75">
      <c r="E196" s="6"/>
      <c r="F196" s="376"/>
      <c r="G196" s="6"/>
    </row>
    <row r="197" spans="5:7" ht="12.75">
      <c r="E197" s="6"/>
      <c r="F197" s="376"/>
      <c r="G197" s="6"/>
    </row>
    <row r="198" spans="5:7" ht="12.75">
      <c r="E198" s="6"/>
      <c r="F198" s="376"/>
      <c r="G198" s="6"/>
    </row>
    <row r="199" spans="5:7" ht="12.75">
      <c r="E199" s="6"/>
      <c r="F199" s="376"/>
      <c r="G199" s="6"/>
    </row>
    <row r="200" spans="5:7" ht="12.75">
      <c r="E200" s="6"/>
      <c r="F200" s="376"/>
      <c r="G200" s="6"/>
    </row>
    <row r="201" spans="5:7" ht="12.75">
      <c r="E201" s="6"/>
      <c r="F201" s="376"/>
      <c r="G201" s="6"/>
    </row>
    <row r="202" spans="5:7" ht="12.75">
      <c r="E202" s="6"/>
      <c r="F202" s="376"/>
      <c r="G202" s="6"/>
    </row>
    <row r="203" spans="5:7" ht="12.75">
      <c r="E203" s="6"/>
      <c r="F203" s="376"/>
      <c r="G203" s="6"/>
    </row>
    <row r="204" spans="5:7" ht="12.75">
      <c r="E204" s="6"/>
      <c r="F204" s="376"/>
      <c r="G204" s="6"/>
    </row>
  </sheetData>
  <sheetProtection/>
  <printOptions horizontalCentered="1"/>
  <pageMargins left="0.5" right="0.5" top="1" bottom="1" header="0.5" footer="0.5"/>
  <pageSetup horizontalDpi="600" verticalDpi="600" orientation="landscape" r:id="rId2"/>
  <headerFooter alignWithMargins="0">
    <oddHeader>&amp;C&amp;"Arial,Bold"&amp;18 13.  Magnetic Resonance Imaging</oddHeader>
  </headerFooter>
  <drawing r:id="rId1"/>
</worksheet>
</file>

<file path=xl/worksheets/sheet17.xml><?xml version="1.0" encoding="utf-8"?>
<worksheet xmlns="http://schemas.openxmlformats.org/spreadsheetml/2006/main" xmlns:r="http://schemas.openxmlformats.org/officeDocument/2006/relationships">
  <sheetPr>
    <tabColor indexed="24"/>
  </sheetPr>
  <dimension ref="A1:H44"/>
  <sheetViews>
    <sheetView zoomScalePageLayoutView="0" workbookViewId="0" topLeftCell="A4">
      <selection activeCell="C11" sqref="C11"/>
    </sheetView>
  </sheetViews>
  <sheetFormatPr defaultColWidth="21.8515625" defaultRowHeight="12.75"/>
  <cols>
    <col min="1" max="1" width="6.8515625" style="41" customWidth="1"/>
    <col min="2" max="2" width="14.28125" style="54" bestFit="1" customWidth="1"/>
    <col min="3" max="3" width="43.57421875" style="54" bestFit="1" customWidth="1"/>
    <col min="4" max="4" width="18.140625" style="54" bestFit="1" customWidth="1"/>
    <col min="5" max="5" width="9.421875" style="54" bestFit="1" customWidth="1"/>
    <col min="6" max="6" width="5.57421875" style="296" bestFit="1" customWidth="1"/>
    <col min="7" max="7" width="18.140625" style="214" bestFit="1" customWidth="1"/>
    <col min="8" max="16384" width="21.8515625" style="54" customWidth="1"/>
  </cols>
  <sheetData>
    <row r="1" spans="1:7" ht="12.75">
      <c r="A1" s="9" t="s">
        <v>623</v>
      </c>
      <c r="B1" s="9" t="s">
        <v>793</v>
      </c>
      <c r="C1" s="9" t="s">
        <v>792</v>
      </c>
      <c r="D1" s="9" t="s">
        <v>186</v>
      </c>
      <c r="E1" s="9" t="s">
        <v>187</v>
      </c>
      <c r="F1" s="181" t="s">
        <v>53</v>
      </c>
      <c r="G1" s="214" t="s">
        <v>1522</v>
      </c>
    </row>
    <row r="2" spans="1:7" ht="12.75">
      <c r="A2" s="13">
        <v>1</v>
      </c>
      <c r="B2" s="12" t="s">
        <v>628</v>
      </c>
      <c r="C2" s="12" t="s">
        <v>177</v>
      </c>
      <c r="D2" s="22">
        <v>1</v>
      </c>
      <c r="E2" s="57"/>
      <c r="F2" s="298">
        <f aca="true" t="shared" si="0" ref="F2:F9">D2+E2</f>
        <v>1</v>
      </c>
      <c r="G2" s="214">
        <v>100053</v>
      </c>
    </row>
    <row r="3" spans="1:7" ht="25.5">
      <c r="A3" s="13">
        <v>1</v>
      </c>
      <c r="B3" s="12" t="s">
        <v>625</v>
      </c>
      <c r="C3" s="12" t="s">
        <v>1088</v>
      </c>
      <c r="D3" s="22">
        <v>1</v>
      </c>
      <c r="E3" s="57">
        <v>1</v>
      </c>
      <c r="F3" s="298">
        <f t="shared" si="0"/>
        <v>2</v>
      </c>
      <c r="G3" s="214">
        <v>100313</v>
      </c>
    </row>
    <row r="4" spans="1:7" ht="12.75">
      <c r="A4" s="13">
        <v>2</v>
      </c>
      <c r="B4" s="12" t="s">
        <v>849</v>
      </c>
      <c r="C4" s="12" t="s">
        <v>850</v>
      </c>
      <c r="D4" s="22">
        <v>2</v>
      </c>
      <c r="E4" s="57"/>
      <c r="F4" s="298">
        <f t="shared" si="0"/>
        <v>2</v>
      </c>
      <c r="G4" s="214">
        <v>100068</v>
      </c>
    </row>
    <row r="5" spans="1:7" ht="12.75">
      <c r="A5" s="13">
        <v>2</v>
      </c>
      <c r="B5" s="12" t="s">
        <v>854</v>
      </c>
      <c r="C5" s="12" t="s">
        <v>178</v>
      </c>
      <c r="D5" s="22">
        <v>1</v>
      </c>
      <c r="E5" s="57"/>
      <c r="F5" s="298">
        <f t="shared" si="0"/>
        <v>1</v>
      </c>
      <c r="G5" s="109">
        <v>730009</v>
      </c>
    </row>
    <row r="6" spans="1:7" ht="25.5">
      <c r="A6" s="13">
        <v>3</v>
      </c>
      <c r="B6" s="12" t="s">
        <v>1619</v>
      </c>
      <c r="C6" s="12" t="s">
        <v>2130</v>
      </c>
      <c r="D6" s="22"/>
      <c r="E6" s="57"/>
      <c r="F6" s="298"/>
      <c r="G6" s="214">
        <v>720505</v>
      </c>
    </row>
    <row r="7" spans="1:7" ht="25.5">
      <c r="A7" s="13">
        <v>4</v>
      </c>
      <c r="B7" s="12" t="s">
        <v>107</v>
      </c>
      <c r="C7" s="12" t="s">
        <v>2150</v>
      </c>
      <c r="D7" s="22">
        <v>1</v>
      </c>
      <c r="E7" s="57"/>
      <c r="F7" s="298">
        <f t="shared" si="0"/>
        <v>1</v>
      </c>
      <c r="G7" s="214">
        <v>720481</v>
      </c>
    </row>
    <row r="8" spans="1:7" ht="12.75">
      <c r="A8" s="13">
        <v>4</v>
      </c>
      <c r="B8" s="12" t="s">
        <v>808</v>
      </c>
      <c r="C8" s="12" t="s">
        <v>179</v>
      </c>
      <c r="D8" s="22">
        <v>2</v>
      </c>
      <c r="E8" s="57"/>
      <c r="F8" s="298">
        <f t="shared" si="0"/>
        <v>2</v>
      </c>
      <c r="G8" s="214">
        <v>100404</v>
      </c>
    </row>
    <row r="9" spans="1:7" ht="12.75">
      <c r="A9" s="13">
        <v>5</v>
      </c>
      <c r="B9" s="12" t="s">
        <v>112</v>
      </c>
      <c r="C9" s="12" t="s">
        <v>111</v>
      </c>
      <c r="D9" s="22">
        <v>2</v>
      </c>
      <c r="E9" s="57"/>
      <c r="F9" s="298">
        <f t="shared" si="0"/>
        <v>2</v>
      </c>
      <c r="G9" s="214">
        <v>100160</v>
      </c>
    </row>
    <row r="10" spans="1:7" ht="12.75">
      <c r="A10" s="13">
        <v>5</v>
      </c>
      <c r="B10" s="12" t="s">
        <v>110</v>
      </c>
      <c r="C10" s="12" t="s">
        <v>12</v>
      </c>
      <c r="D10" s="22">
        <v>1</v>
      </c>
      <c r="E10" s="57"/>
      <c r="F10" s="298"/>
      <c r="G10" s="214">
        <v>720456</v>
      </c>
    </row>
    <row r="11" spans="1:7" ht="12.75">
      <c r="A11" s="13">
        <v>6</v>
      </c>
      <c r="B11" s="12" t="s">
        <v>137</v>
      </c>
      <c r="C11" s="12" t="s">
        <v>2372</v>
      </c>
      <c r="D11" s="22">
        <v>1</v>
      </c>
      <c r="E11" s="57"/>
      <c r="F11" s="298">
        <f aca="true" t="shared" si="1" ref="F11:F22">D11+E11</f>
        <v>1</v>
      </c>
      <c r="G11" s="214">
        <v>720488</v>
      </c>
    </row>
    <row r="12" spans="1:7" ht="25.5">
      <c r="A12" s="13">
        <v>6</v>
      </c>
      <c r="B12" s="12" t="s">
        <v>137</v>
      </c>
      <c r="C12" s="12" t="s">
        <v>1076</v>
      </c>
      <c r="D12" s="49">
        <v>3</v>
      </c>
      <c r="E12" s="57"/>
      <c r="F12" s="298">
        <f t="shared" si="1"/>
        <v>3</v>
      </c>
      <c r="G12" s="214">
        <v>100451</v>
      </c>
    </row>
    <row r="13" spans="1:7" ht="25.5">
      <c r="A13" s="13">
        <v>6</v>
      </c>
      <c r="B13" s="12" t="s">
        <v>137</v>
      </c>
      <c r="C13" s="12" t="s">
        <v>2121</v>
      </c>
      <c r="D13" s="49"/>
      <c r="E13" s="57"/>
      <c r="F13" s="298"/>
      <c r="G13" s="370" t="s">
        <v>1107</v>
      </c>
    </row>
    <row r="14" spans="1:7" ht="12.75">
      <c r="A14" s="13">
        <v>6</v>
      </c>
      <c r="B14" s="12" t="s">
        <v>137</v>
      </c>
      <c r="C14" s="12" t="s">
        <v>869</v>
      </c>
      <c r="D14" s="49">
        <v>1</v>
      </c>
      <c r="E14" s="57"/>
      <c r="F14" s="298">
        <f t="shared" si="1"/>
        <v>1</v>
      </c>
      <c r="G14" s="214">
        <v>730199</v>
      </c>
    </row>
    <row r="15" spans="1:7" ht="51">
      <c r="A15" s="13">
        <v>6</v>
      </c>
      <c r="B15" s="12" t="s">
        <v>137</v>
      </c>
      <c r="C15" s="12" t="s">
        <v>1013</v>
      </c>
      <c r="D15" s="22">
        <v>1</v>
      </c>
      <c r="E15" s="57"/>
      <c r="F15" s="298">
        <f t="shared" si="1"/>
        <v>1</v>
      </c>
      <c r="G15" s="214">
        <v>730153</v>
      </c>
    </row>
    <row r="16" spans="1:7" ht="12.75">
      <c r="A16" s="13">
        <v>6</v>
      </c>
      <c r="B16" s="12" t="s">
        <v>137</v>
      </c>
      <c r="C16" s="12" t="s">
        <v>180</v>
      </c>
      <c r="D16" s="49">
        <v>5</v>
      </c>
      <c r="E16" s="57"/>
      <c r="F16" s="298">
        <f t="shared" si="1"/>
        <v>5</v>
      </c>
      <c r="G16" s="214">
        <v>100220</v>
      </c>
    </row>
    <row r="17" spans="1:7" ht="12.75">
      <c r="A17" s="13">
        <v>6</v>
      </c>
      <c r="B17" s="12" t="s">
        <v>137</v>
      </c>
      <c r="C17" s="12" t="s">
        <v>181</v>
      </c>
      <c r="D17" s="49">
        <v>2</v>
      </c>
      <c r="E17" s="57"/>
      <c r="F17" s="298">
        <f t="shared" si="1"/>
        <v>2</v>
      </c>
      <c r="G17" s="214">
        <v>720477</v>
      </c>
    </row>
    <row r="18" spans="1:7" ht="63.75">
      <c r="A18" s="13">
        <v>6</v>
      </c>
      <c r="B18" s="12" t="s">
        <v>137</v>
      </c>
      <c r="C18" s="12" t="s">
        <v>1538</v>
      </c>
      <c r="D18" s="22">
        <v>1</v>
      </c>
      <c r="E18" s="57"/>
      <c r="F18" s="298">
        <f t="shared" si="1"/>
        <v>1</v>
      </c>
      <c r="G18" s="214">
        <v>100234</v>
      </c>
    </row>
    <row r="19" spans="1:7" ht="38.25">
      <c r="A19" s="13">
        <v>6</v>
      </c>
      <c r="B19" s="12" t="s">
        <v>137</v>
      </c>
      <c r="C19" s="12" t="s">
        <v>1539</v>
      </c>
      <c r="D19" s="49">
        <v>2</v>
      </c>
      <c r="E19" s="57"/>
      <c r="F19" s="298">
        <f t="shared" si="1"/>
        <v>2</v>
      </c>
      <c r="G19" s="214">
        <v>100255</v>
      </c>
    </row>
    <row r="20" spans="1:7" ht="25.5">
      <c r="A20" s="13">
        <v>7</v>
      </c>
      <c r="B20" s="12" t="s">
        <v>690</v>
      </c>
      <c r="C20" s="12" t="s">
        <v>956</v>
      </c>
      <c r="D20" s="49">
        <v>1</v>
      </c>
      <c r="E20" s="57"/>
      <c r="F20" s="298">
        <f t="shared" si="1"/>
        <v>1</v>
      </c>
      <c r="G20" s="214">
        <v>100059</v>
      </c>
    </row>
    <row r="21" spans="1:7" ht="25.5">
      <c r="A21" s="13">
        <v>7</v>
      </c>
      <c r="B21" s="12" t="s">
        <v>686</v>
      </c>
      <c r="C21" s="12" t="s">
        <v>871</v>
      </c>
      <c r="D21" s="49">
        <v>3</v>
      </c>
      <c r="E21" s="57"/>
      <c r="F21" s="298">
        <f t="shared" si="1"/>
        <v>3</v>
      </c>
      <c r="G21" s="214">
        <v>100500</v>
      </c>
    </row>
    <row r="22" spans="1:7" ht="25.5">
      <c r="A22" s="13">
        <v>8</v>
      </c>
      <c r="B22" s="12" t="s">
        <v>694</v>
      </c>
      <c r="C22" s="12" t="s">
        <v>1398</v>
      </c>
      <c r="D22" s="49">
        <v>1</v>
      </c>
      <c r="E22" s="57"/>
      <c r="F22" s="298">
        <f t="shared" si="1"/>
        <v>1</v>
      </c>
      <c r="G22" s="214">
        <v>730226</v>
      </c>
    </row>
    <row r="23" spans="1:7" ht="12.75">
      <c r="A23" s="13">
        <v>9</v>
      </c>
      <c r="B23" s="12" t="s">
        <v>699</v>
      </c>
      <c r="C23" s="12" t="s">
        <v>182</v>
      </c>
      <c r="D23" s="49">
        <v>1</v>
      </c>
      <c r="E23" s="57"/>
      <c r="F23" s="298">
        <f>D23+E23</f>
        <v>1</v>
      </c>
      <c r="G23" s="214">
        <v>730015</v>
      </c>
    </row>
    <row r="24" spans="1:7" ht="12.75">
      <c r="A24" s="13">
        <v>10</v>
      </c>
      <c r="B24" s="12" t="s">
        <v>701</v>
      </c>
      <c r="C24" s="12" t="s">
        <v>1047</v>
      </c>
      <c r="D24" s="49">
        <v>2</v>
      </c>
      <c r="E24" s="57"/>
      <c r="F24" s="298">
        <f>D24+E24</f>
        <v>2</v>
      </c>
      <c r="G24" s="214">
        <v>720458</v>
      </c>
    </row>
    <row r="25" spans="1:7" ht="25.5">
      <c r="A25" s="13">
        <v>10</v>
      </c>
      <c r="B25" s="114" t="s">
        <v>703</v>
      </c>
      <c r="C25" s="12" t="s">
        <v>1397</v>
      </c>
      <c r="D25" s="49">
        <v>1</v>
      </c>
      <c r="E25" s="57"/>
      <c r="F25" s="298">
        <f>D25+E25</f>
        <v>1</v>
      </c>
      <c r="G25" s="214">
        <v>720454</v>
      </c>
    </row>
    <row r="26" spans="1:7" ht="11.25" customHeight="1">
      <c r="A26" s="13">
        <v>11</v>
      </c>
      <c r="B26" s="12" t="s">
        <v>522</v>
      </c>
      <c r="C26" s="12" t="s">
        <v>440</v>
      </c>
      <c r="D26" s="49">
        <v>2</v>
      </c>
      <c r="E26" s="57"/>
      <c r="F26" s="298">
        <f>D26+E26</f>
        <v>2</v>
      </c>
      <c r="G26" s="214">
        <v>100366</v>
      </c>
    </row>
    <row r="27" spans="1:7" ht="12.75">
      <c r="A27" s="13">
        <v>12</v>
      </c>
      <c r="B27" s="12" t="s">
        <v>523</v>
      </c>
      <c r="C27" s="12" t="s">
        <v>363</v>
      </c>
      <c r="D27" s="49">
        <v>1</v>
      </c>
      <c r="E27" s="57"/>
      <c r="F27" s="298">
        <f>D27+E27</f>
        <v>1</v>
      </c>
      <c r="G27" s="214">
        <v>100365</v>
      </c>
    </row>
    <row r="28" spans="1:7" ht="12.75">
      <c r="A28" s="13">
        <v>13</v>
      </c>
      <c r="B28" s="12" t="s">
        <v>537</v>
      </c>
      <c r="C28" s="12" t="s">
        <v>1513</v>
      </c>
      <c r="D28" s="49"/>
      <c r="E28" s="57"/>
      <c r="F28" s="298"/>
      <c r="G28" s="370" t="s">
        <v>1107</v>
      </c>
    </row>
    <row r="29" spans="1:7" ht="12.75">
      <c r="A29" s="13">
        <v>13</v>
      </c>
      <c r="B29" s="12" t="s">
        <v>533</v>
      </c>
      <c r="C29" s="12" t="s">
        <v>1516</v>
      </c>
      <c r="D29" s="22"/>
      <c r="E29" s="57"/>
      <c r="F29" s="298"/>
      <c r="G29" s="370">
        <v>720494</v>
      </c>
    </row>
    <row r="30" spans="1:7" ht="12.75">
      <c r="A30" s="13">
        <v>13</v>
      </c>
      <c r="B30" s="12" t="s">
        <v>529</v>
      </c>
      <c r="C30" s="12" t="s">
        <v>1512</v>
      </c>
      <c r="D30" s="22"/>
      <c r="E30" s="57"/>
      <c r="F30" s="298"/>
      <c r="G30" s="370" t="s">
        <v>1107</v>
      </c>
    </row>
    <row r="31" spans="1:7" ht="12.75">
      <c r="A31" s="13">
        <v>14</v>
      </c>
      <c r="B31" s="12" t="s">
        <v>546</v>
      </c>
      <c r="C31" s="12" t="s">
        <v>184</v>
      </c>
      <c r="D31" s="49">
        <v>1</v>
      </c>
      <c r="E31" s="57"/>
      <c r="F31" s="298">
        <f aca="true" t="shared" si="2" ref="F31:F42">D31+E31</f>
        <v>1</v>
      </c>
      <c r="G31" s="368">
        <v>100959</v>
      </c>
    </row>
    <row r="32" spans="1:7" ht="12.75">
      <c r="A32" s="13">
        <v>14</v>
      </c>
      <c r="B32" s="12" t="s">
        <v>548</v>
      </c>
      <c r="C32" s="12" t="s">
        <v>1443</v>
      </c>
      <c r="D32" s="49">
        <v>1</v>
      </c>
      <c r="E32" s="57"/>
      <c r="F32" s="298">
        <f t="shared" si="2"/>
        <v>1</v>
      </c>
      <c r="G32" s="370">
        <v>720504</v>
      </c>
    </row>
    <row r="33" spans="1:7" ht="12.75">
      <c r="A33" s="13">
        <v>15</v>
      </c>
      <c r="B33" s="12" t="s">
        <v>671</v>
      </c>
      <c r="C33" s="12" t="s">
        <v>185</v>
      </c>
      <c r="D33" s="49">
        <v>1</v>
      </c>
      <c r="E33" s="57"/>
      <c r="F33" s="298">
        <f t="shared" si="2"/>
        <v>1</v>
      </c>
      <c r="G33" s="368">
        <v>720480</v>
      </c>
    </row>
    <row r="34" spans="1:7" ht="12.75">
      <c r="A34" s="13">
        <v>15</v>
      </c>
      <c r="B34" s="12" t="s">
        <v>670</v>
      </c>
      <c r="C34" s="12" t="s">
        <v>2348</v>
      </c>
      <c r="D34" s="49">
        <v>1</v>
      </c>
      <c r="E34" s="57"/>
      <c r="F34" s="298">
        <f t="shared" si="2"/>
        <v>1</v>
      </c>
      <c r="G34" s="368" t="s">
        <v>1107</v>
      </c>
    </row>
    <row r="35" spans="1:7" ht="25.5">
      <c r="A35" s="13">
        <v>15</v>
      </c>
      <c r="B35" s="12" t="s">
        <v>667</v>
      </c>
      <c r="C35" s="12" t="s">
        <v>1087</v>
      </c>
      <c r="D35" s="49">
        <v>2</v>
      </c>
      <c r="E35" s="57"/>
      <c r="F35" s="298">
        <f t="shared" si="2"/>
        <v>2</v>
      </c>
      <c r="G35" s="368">
        <v>100101</v>
      </c>
    </row>
    <row r="36" spans="1:7" ht="12.75">
      <c r="A36" s="13">
        <v>15</v>
      </c>
      <c r="B36" s="12" t="s">
        <v>667</v>
      </c>
      <c r="C36" s="12" t="s">
        <v>754</v>
      </c>
      <c r="D36" s="49">
        <v>1</v>
      </c>
      <c r="E36" s="57"/>
      <c r="F36" s="298">
        <f t="shared" si="2"/>
        <v>1</v>
      </c>
      <c r="G36" s="370" t="s">
        <v>1107</v>
      </c>
    </row>
    <row r="37" spans="1:7" ht="25.5">
      <c r="A37" s="13">
        <v>15</v>
      </c>
      <c r="B37" s="12" t="s">
        <v>667</v>
      </c>
      <c r="C37" s="12" t="s">
        <v>872</v>
      </c>
      <c r="D37" s="49">
        <v>1</v>
      </c>
      <c r="E37" s="57"/>
      <c r="F37" s="298">
        <f t="shared" si="2"/>
        <v>1</v>
      </c>
      <c r="G37" s="368">
        <v>720465</v>
      </c>
    </row>
    <row r="38" spans="1:7" ht="25.5">
      <c r="A38" s="13">
        <v>15</v>
      </c>
      <c r="B38" s="12" t="s">
        <v>667</v>
      </c>
      <c r="C38" s="12" t="s">
        <v>873</v>
      </c>
      <c r="D38" s="49">
        <v>1</v>
      </c>
      <c r="E38" s="57"/>
      <c r="F38" s="298">
        <f t="shared" si="2"/>
        <v>1</v>
      </c>
      <c r="G38" s="368">
        <v>720464</v>
      </c>
    </row>
    <row r="39" spans="1:7" ht="12.75">
      <c r="A39" s="13">
        <v>15</v>
      </c>
      <c r="B39" s="12" t="s">
        <v>667</v>
      </c>
      <c r="C39" s="12" t="s">
        <v>429</v>
      </c>
      <c r="D39" s="49">
        <v>4</v>
      </c>
      <c r="E39" s="57"/>
      <c r="F39" s="298">
        <f t="shared" si="2"/>
        <v>4</v>
      </c>
      <c r="G39" s="368">
        <v>100121</v>
      </c>
    </row>
    <row r="40" spans="1:7" ht="25.5">
      <c r="A40" s="13">
        <v>15</v>
      </c>
      <c r="B40" s="12" t="s">
        <v>387</v>
      </c>
      <c r="C40" s="12" t="s">
        <v>2146</v>
      </c>
      <c r="D40" s="49">
        <v>1</v>
      </c>
      <c r="E40" s="57"/>
      <c r="F40" s="298">
        <f t="shared" si="2"/>
        <v>1</v>
      </c>
      <c r="G40" s="368">
        <v>720479</v>
      </c>
    </row>
    <row r="41" spans="1:7" ht="38.25">
      <c r="A41" s="132">
        <v>15</v>
      </c>
      <c r="B41" s="133" t="s">
        <v>550</v>
      </c>
      <c r="C41" s="134" t="s">
        <v>2284</v>
      </c>
      <c r="D41" s="49">
        <v>1</v>
      </c>
      <c r="E41" s="57"/>
      <c r="F41" s="298">
        <f t="shared" si="2"/>
        <v>1</v>
      </c>
      <c r="G41" s="370">
        <v>720510</v>
      </c>
    </row>
    <row r="42" spans="1:7" ht="12.75">
      <c r="A42" s="132">
        <v>15</v>
      </c>
      <c r="B42" s="133" t="s">
        <v>437</v>
      </c>
      <c r="C42" s="134" t="s">
        <v>436</v>
      </c>
      <c r="D42" s="22">
        <v>1</v>
      </c>
      <c r="E42" s="57"/>
      <c r="F42" s="298">
        <f t="shared" si="2"/>
        <v>1</v>
      </c>
      <c r="G42" s="370" t="s">
        <v>1107</v>
      </c>
    </row>
    <row r="43" spans="1:8" s="56" customFormat="1" ht="12.75">
      <c r="A43" s="41"/>
      <c r="B43" s="473" t="s">
        <v>622</v>
      </c>
      <c r="C43" s="474"/>
      <c r="D43" s="103">
        <f>SUM(D2:D42)</f>
        <v>55</v>
      </c>
      <c r="E43" s="103">
        <f>SUM(E2:E40)</f>
        <v>1</v>
      </c>
      <c r="F43" s="299">
        <f>SUM(F2:F42)</f>
        <v>55</v>
      </c>
      <c r="G43" s="377"/>
      <c r="H43" s="54"/>
    </row>
    <row r="44" ht="12.75">
      <c r="H44" s="56"/>
    </row>
  </sheetData>
  <sheetProtection/>
  <mergeCells count="1">
    <mergeCell ref="B43:C43"/>
  </mergeCells>
  <printOptions gridLines="1" horizontalCentered="1"/>
  <pageMargins left="0.75" right="0.75" top="1" bottom="1" header="0.5" footer="0.5"/>
  <pageSetup horizontalDpi="600" verticalDpi="600" orientation="landscape" r:id="rId1"/>
  <headerFooter alignWithMargins="0">
    <oddHeader>&amp;C&amp;"Arial,Bold"&amp;18 14.  Megavoltage Radiation Therapy Equipment</oddHeader>
  </headerFooter>
</worksheet>
</file>

<file path=xl/worksheets/sheet18.xml><?xml version="1.0" encoding="utf-8"?>
<worksheet xmlns="http://schemas.openxmlformats.org/spreadsheetml/2006/main" xmlns:r="http://schemas.openxmlformats.org/officeDocument/2006/relationships">
  <sheetPr>
    <tabColor theme="2" tint="-0.4999699890613556"/>
  </sheetPr>
  <dimension ref="A1:D27"/>
  <sheetViews>
    <sheetView zoomScalePageLayoutView="0" workbookViewId="0" topLeftCell="A20">
      <selection activeCell="D43" sqref="D43"/>
    </sheetView>
  </sheetViews>
  <sheetFormatPr defaultColWidth="22.28125" defaultRowHeight="12.75"/>
  <cols>
    <col min="1" max="1" width="6.421875" style="36" bestFit="1" customWidth="1"/>
    <col min="2" max="2" width="43.00390625" style="36" customWidth="1"/>
    <col min="3" max="3" width="15.28125" style="36" customWidth="1"/>
    <col min="4" max="4" width="21.00390625" style="36" customWidth="1"/>
    <col min="5" max="16384" width="22.28125" style="36" customWidth="1"/>
  </cols>
  <sheetData>
    <row r="1" spans="1:4" ht="25.5">
      <c r="A1" s="9" t="s">
        <v>623</v>
      </c>
      <c r="B1" s="9" t="s">
        <v>792</v>
      </c>
      <c r="C1" s="9" t="s">
        <v>793</v>
      </c>
      <c r="D1" s="9" t="s">
        <v>432</v>
      </c>
    </row>
    <row r="2" spans="1:4" ht="12.75">
      <c r="A2" s="9">
        <v>1</v>
      </c>
      <c r="B2" s="12" t="s">
        <v>731</v>
      </c>
      <c r="C2" s="12" t="s">
        <v>625</v>
      </c>
      <c r="D2" s="12" t="s">
        <v>732</v>
      </c>
    </row>
    <row r="3" spans="1:4" ht="12.75">
      <c r="A3" s="9">
        <v>1</v>
      </c>
      <c r="B3" s="12" t="s">
        <v>632</v>
      </c>
      <c r="C3" s="12" t="s">
        <v>625</v>
      </c>
      <c r="D3" s="12" t="s">
        <v>732</v>
      </c>
    </row>
    <row r="4" spans="1:4" ht="12.75">
      <c r="A4" s="9">
        <v>2</v>
      </c>
      <c r="B4" s="12" t="s">
        <v>733</v>
      </c>
      <c r="C4" s="12" t="s">
        <v>854</v>
      </c>
      <c r="D4" s="12" t="s">
        <v>732</v>
      </c>
    </row>
    <row r="5" spans="1:4" ht="12.75">
      <c r="A5" s="9">
        <v>3</v>
      </c>
      <c r="B5" s="42" t="s">
        <v>734</v>
      </c>
      <c r="C5" s="42" t="s">
        <v>806</v>
      </c>
      <c r="D5" s="42" t="s">
        <v>732</v>
      </c>
    </row>
    <row r="6" spans="1:4" ht="12.75">
      <c r="A6" s="9">
        <v>4</v>
      </c>
      <c r="B6" s="42" t="s">
        <v>100</v>
      </c>
      <c r="C6" s="42" t="s">
        <v>808</v>
      </c>
      <c r="D6" s="42" t="s">
        <v>732</v>
      </c>
    </row>
    <row r="7" spans="1:4" ht="12.75">
      <c r="A7" s="9">
        <v>4</v>
      </c>
      <c r="B7" s="42" t="s">
        <v>1030</v>
      </c>
      <c r="C7" s="42" t="s">
        <v>808</v>
      </c>
      <c r="D7" s="42" t="s">
        <v>732</v>
      </c>
    </row>
    <row r="8" spans="1:4" ht="12.75">
      <c r="A8" s="9">
        <v>5</v>
      </c>
      <c r="B8" s="42" t="s">
        <v>90</v>
      </c>
      <c r="C8" s="42" t="s">
        <v>112</v>
      </c>
      <c r="D8" s="42" t="s">
        <v>732</v>
      </c>
    </row>
    <row r="9" spans="1:4" ht="25.5">
      <c r="A9" s="9">
        <v>6</v>
      </c>
      <c r="B9" s="42" t="s">
        <v>1032</v>
      </c>
      <c r="C9" s="42" t="s">
        <v>137</v>
      </c>
      <c r="D9" s="42" t="s">
        <v>91</v>
      </c>
    </row>
    <row r="10" spans="1:4" ht="12.75">
      <c r="A10" s="9">
        <v>6</v>
      </c>
      <c r="B10" s="42" t="s">
        <v>749</v>
      </c>
      <c r="C10" s="42" t="s">
        <v>137</v>
      </c>
      <c r="D10" s="42" t="s">
        <v>732</v>
      </c>
    </row>
    <row r="11" spans="1:4" ht="12.75">
      <c r="A11" s="9">
        <v>6</v>
      </c>
      <c r="B11" s="42" t="s">
        <v>113</v>
      </c>
      <c r="C11" s="42" t="s">
        <v>137</v>
      </c>
      <c r="D11" s="42" t="s">
        <v>732</v>
      </c>
    </row>
    <row r="12" spans="1:4" ht="51">
      <c r="A12" s="9">
        <v>6</v>
      </c>
      <c r="B12" s="12" t="s">
        <v>1531</v>
      </c>
      <c r="C12" s="42" t="s">
        <v>137</v>
      </c>
      <c r="D12" s="42" t="s">
        <v>91</v>
      </c>
    </row>
    <row r="13" spans="1:4" ht="12.75">
      <c r="A13" s="9">
        <v>6</v>
      </c>
      <c r="B13" s="42" t="s">
        <v>858</v>
      </c>
      <c r="C13" s="42" t="s">
        <v>137</v>
      </c>
      <c r="D13" s="42" t="s">
        <v>732</v>
      </c>
    </row>
    <row r="14" spans="1:4" ht="25.5">
      <c r="A14" s="9">
        <v>7</v>
      </c>
      <c r="B14" s="42" t="s">
        <v>1029</v>
      </c>
      <c r="C14" s="42" t="s">
        <v>686</v>
      </c>
      <c r="D14" s="42" t="s">
        <v>732</v>
      </c>
    </row>
    <row r="15" spans="1:4" ht="25.5" customHeight="1">
      <c r="A15" s="9">
        <v>7</v>
      </c>
      <c r="B15" s="42" t="s">
        <v>992</v>
      </c>
      <c r="C15" s="42" t="s">
        <v>685</v>
      </c>
      <c r="D15" s="42" t="s">
        <v>732</v>
      </c>
    </row>
    <row r="16" spans="1:4" ht="12.75">
      <c r="A16" s="9">
        <v>10</v>
      </c>
      <c r="B16" s="42" t="s">
        <v>859</v>
      </c>
      <c r="C16" s="42" t="s">
        <v>701</v>
      </c>
      <c r="D16" s="42" t="s">
        <v>732</v>
      </c>
    </row>
    <row r="17" spans="1:4" ht="12.75">
      <c r="A17" s="9">
        <v>11</v>
      </c>
      <c r="B17" s="42" t="s">
        <v>440</v>
      </c>
      <c r="C17" s="42" t="s">
        <v>522</v>
      </c>
      <c r="D17" s="42" t="s">
        <v>732</v>
      </c>
    </row>
    <row r="18" spans="1:4" ht="12.75">
      <c r="A18" s="9">
        <v>12</v>
      </c>
      <c r="B18" s="42" t="s">
        <v>363</v>
      </c>
      <c r="C18" s="42" t="s">
        <v>523</v>
      </c>
      <c r="D18" s="42" t="s">
        <v>732</v>
      </c>
    </row>
    <row r="19" spans="1:4" ht="25.5">
      <c r="A19" s="9">
        <v>13</v>
      </c>
      <c r="B19" s="42" t="s">
        <v>857</v>
      </c>
      <c r="C19" s="42" t="s">
        <v>533</v>
      </c>
      <c r="D19" s="42" t="s">
        <v>732</v>
      </c>
    </row>
    <row r="20" spans="1:4" ht="12.75">
      <c r="A20" s="9">
        <v>14</v>
      </c>
      <c r="B20" s="42" t="s">
        <v>545</v>
      </c>
      <c r="C20" s="42" t="s">
        <v>546</v>
      </c>
      <c r="D20" s="42" t="s">
        <v>732</v>
      </c>
    </row>
    <row r="21" spans="1:4" ht="12.75">
      <c r="A21" s="9">
        <v>15</v>
      </c>
      <c r="B21" s="42" t="s">
        <v>668</v>
      </c>
      <c r="C21" s="42" t="s">
        <v>667</v>
      </c>
      <c r="D21" s="42" t="s">
        <v>732</v>
      </c>
    </row>
    <row r="22" spans="1:4" ht="12.75">
      <c r="A22" s="9">
        <v>15</v>
      </c>
      <c r="B22" s="42" t="s">
        <v>1033</v>
      </c>
      <c r="C22" s="42" t="s">
        <v>667</v>
      </c>
      <c r="D22" s="42" t="s">
        <v>732</v>
      </c>
    </row>
    <row r="23" spans="1:4" ht="12.75">
      <c r="A23" s="9">
        <v>15</v>
      </c>
      <c r="B23" s="42" t="s">
        <v>766</v>
      </c>
      <c r="C23" s="42" t="s">
        <v>667</v>
      </c>
      <c r="D23" s="42" t="s">
        <v>732</v>
      </c>
    </row>
    <row r="24" spans="1:4" ht="12.75">
      <c r="A24" s="9">
        <v>15</v>
      </c>
      <c r="B24" s="42" t="s">
        <v>429</v>
      </c>
      <c r="C24" s="42" t="s">
        <v>667</v>
      </c>
      <c r="D24" s="42" t="s">
        <v>91</v>
      </c>
    </row>
    <row r="25" spans="1:4" ht="12.75">
      <c r="A25" s="39"/>
      <c r="C25" s="40"/>
      <c r="D25" s="40"/>
    </row>
    <row r="26" ht="12.75">
      <c r="A26" s="41" t="s">
        <v>730</v>
      </c>
    </row>
    <row r="27" spans="1:2" ht="12.75">
      <c r="A27" s="41" t="s">
        <v>431</v>
      </c>
      <c r="B27" s="38" t="s">
        <v>430</v>
      </c>
    </row>
  </sheetData>
  <sheetProtection/>
  <printOptions horizontalCentered="1"/>
  <pageMargins left="0.75" right="0.75" top="1" bottom="1" header="0.5" footer="0.5"/>
  <pageSetup horizontalDpi="600" verticalDpi="600" orientation="landscape" r:id="rId1"/>
  <headerFooter alignWithMargins="0">
    <oddHeader>&amp;C&amp;"Arial,Bold"&amp;18 3.  Open Heart Surgery</oddHeader>
  </headerFooter>
</worksheet>
</file>

<file path=xl/worksheets/sheet19.xml><?xml version="1.0" encoding="utf-8"?>
<worksheet xmlns="http://schemas.openxmlformats.org/spreadsheetml/2006/main" xmlns:r="http://schemas.openxmlformats.org/officeDocument/2006/relationships">
  <sheetPr>
    <tabColor indexed="47"/>
  </sheetPr>
  <dimension ref="A1:IV151"/>
  <sheetViews>
    <sheetView workbookViewId="0" topLeftCell="B4">
      <selection activeCell="B11" sqref="B11"/>
    </sheetView>
  </sheetViews>
  <sheetFormatPr defaultColWidth="0" defaultRowHeight="12.75"/>
  <cols>
    <col min="1" max="1" width="0" style="5" hidden="1" customWidth="1"/>
    <col min="2" max="2" width="13.421875" style="5" customWidth="1"/>
    <col min="3" max="3" width="54.8515625" style="5" customWidth="1"/>
    <col min="4" max="4" width="14.28125" style="5" bestFit="1" customWidth="1"/>
    <col min="5" max="5" width="15.8515625" style="142" customWidth="1"/>
    <col min="6" max="6" width="15.8515625" style="214" customWidth="1"/>
    <col min="7" max="255" width="9.140625" style="5" customWidth="1"/>
    <col min="256" max="16384" width="0" style="5" hidden="1" customWidth="1"/>
  </cols>
  <sheetData>
    <row r="1" spans="1:6" ht="38.25">
      <c r="A1" s="8" t="s">
        <v>623</v>
      </c>
      <c r="B1" s="8" t="s">
        <v>793</v>
      </c>
      <c r="C1" s="8" t="s">
        <v>792</v>
      </c>
      <c r="D1" s="188" t="s">
        <v>824</v>
      </c>
      <c r="E1" s="8" t="s">
        <v>1064</v>
      </c>
      <c r="F1" s="8" t="s">
        <v>1522</v>
      </c>
    </row>
    <row r="2" spans="1:4" ht="12.75">
      <c r="A2" s="142"/>
      <c r="B2" s="142"/>
      <c r="C2" s="59" t="s">
        <v>170</v>
      </c>
      <c r="D2" s="189"/>
    </row>
    <row r="3" spans="1:4" ht="12.75">
      <c r="A3" s="142"/>
      <c r="B3" s="142"/>
      <c r="C3" s="59" t="s">
        <v>171</v>
      </c>
      <c r="D3" s="189"/>
    </row>
    <row r="4" spans="1:256" ht="12.75">
      <c r="A4" s="142"/>
      <c r="B4" s="142"/>
      <c r="C4" s="59" t="s">
        <v>172</v>
      </c>
      <c r="D4" s="189"/>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row>
    <row r="5" spans="1:256" ht="12.75">
      <c r="A5" s="17">
        <v>15</v>
      </c>
      <c r="B5" s="59" t="s">
        <v>822</v>
      </c>
      <c r="C5" s="59" t="s">
        <v>2145</v>
      </c>
      <c r="D5" s="190"/>
      <c r="E5" s="17" t="s">
        <v>825</v>
      </c>
      <c r="F5" s="17">
        <v>720207</v>
      </c>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row>
    <row r="6" spans="1:6" ht="25.5">
      <c r="A6" s="17">
        <v>6</v>
      </c>
      <c r="B6" s="59" t="s">
        <v>137</v>
      </c>
      <c r="C6" s="59" t="s">
        <v>1511</v>
      </c>
      <c r="D6" s="190" t="s">
        <v>825</v>
      </c>
      <c r="E6" s="63"/>
      <c r="F6" s="63">
        <v>720485</v>
      </c>
    </row>
    <row r="7" spans="1:6" ht="25.5">
      <c r="A7" s="17">
        <v>13</v>
      </c>
      <c r="B7" s="59" t="s">
        <v>529</v>
      </c>
      <c r="C7" s="59" t="s">
        <v>1449</v>
      </c>
      <c r="D7" s="190"/>
      <c r="E7" s="17"/>
      <c r="F7" s="17" t="s">
        <v>1523</v>
      </c>
    </row>
    <row r="8" spans="1:6" ht="25.5">
      <c r="A8" s="17">
        <v>1</v>
      </c>
      <c r="B8" s="59" t="s">
        <v>625</v>
      </c>
      <c r="C8" s="59" t="s">
        <v>1108</v>
      </c>
      <c r="D8" s="190" t="s">
        <v>825</v>
      </c>
      <c r="E8" s="63"/>
      <c r="F8" s="64" t="s">
        <v>1523</v>
      </c>
    </row>
    <row r="9" spans="1:6" ht="25.5">
      <c r="A9" s="17">
        <v>15</v>
      </c>
      <c r="B9" s="59" t="s">
        <v>667</v>
      </c>
      <c r="C9" s="59" t="s">
        <v>1092</v>
      </c>
      <c r="D9" s="190" t="s">
        <v>825</v>
      </c>
      <c r="E9" s="63"/>
      <c r="F9" s="63">
        <v>730092</v>
      </c>
    </row>
    <row r="10" spans="1:6" ht="12.75">
      <c r="A10" s="17"/>
      <c r="B10" s="59" t="s">
        <v>667</v>
      </c>
      <c r="C10" s="59" t="s">
        <v>403</v>
      </c>
      <c r="D10" s="190" t="s">
        <v>825</v>
      </c>
      <c r="E10" s="17"/>
      <c r="F10" s="17">
        <v>720466</v>
      </c>
    </row>
    <row r="11" spans="1:6" ht="12.75">
      <c r="A11" s="17">
        <v>5</v>
      </c>
      <c r="B11" s="59" t="s">
        <v>110</v>
      </c>
      <c r="C11" s="59" t="s">
        <v>1065</v>
      </c>
      <c r="D11" s="190" t="s">
        <v>825</v>
      </c>
      <c r="E11" s="17"/>
      <c r="F11" s="17" t="s">
        <v>1523</v>
      </c>
    </row>
    <row r="12" spans="1:6" ht="12.75">
      <c r="A12" s="17"/>
      <c r="B12" s="59" t="s">
        <v>523</v>
      </c>
      <c r="C12" s="59" t="s">
        <v>1066</v>
      </c>
      <c r="D12" s="190" t="s">
        <v>825</v>
      </c>
      <c r="E12" s="63"/>
      <c r="F12" s="64" t="s">
        <v>1523</v>
      </c>
    </row>
    <row r="13" spans="1:6" ht="12.75">
      <c r="A13" s="17">
        <v>11</v>
      </c>
      <c r="B13" s="59" t="s">
        <v>706</v>
      </c>
      <c r="C13" s="59" t="s">
        <v>1067</v>
      </c>
      <c r="D13" s="190" t="s">
        <v>825</v>
      </c>
      <c r="E13" s="63"/>
      <c r="F13" s="64" t="s">
        <v>1523</v>
      </c>
    </row>
    <row r="14" spans="1:6" ht="25.5">
      <c r="A14" s="17"/>
      <c r="B14" s="59" t="s">
        <v>112</v>
      </c>
      <c r="C14" s="59" t="s">
        <v>2238</v>
      </c>
      <c r="D14" s="190" t="s">
        <v>825</v>
      </c>
      <c r="E14" s="63"/>
      <c r="F14" s="63">
        <v>720469</v>
      </c>
    </row>
    <row r="15" spans="1:6" ht="12.75">
      <c r="A15" s="17"/>
      <c r="B15" s="59" t="s">
        <v>849</v>
      </c>
      <c r="C15" s="59" t="s">
        <v>174</v>
      </c>
      <c r="D15" s="190" t="s">
        <v>825</v>
      </c>
      <c r="E15" s="17"/>
      <c r="F15" s="17" t="s">
        <v>1523</v>
      </c>
    </row>
    <row r="16" spans="1:6" ht="25.5">
      <c r="A16" s="17"/>
      <c r="B16" s="59" t="s">
        <v>137</v>
      </c>
      <c r="C16" s="59" t="s">
        <v>1109</v>
      </c>
      <c r="D16" s="190" t="s">
        <v>825</v>
      </c>
      <c r="E16" s="17"/>
      <c r="F16" s="17">
        <v>720460</v>
      </c>
    </row>
    <row r="17" spans="1:6" ht="12.75">
      <c r="A17" s="17">
        <v>10</v>
      </c>
      <c r="B17" s="59" t="s">
        <v>701</v>
      </c>
      <c r="C17" s="59" t="s">
        <v>1049</v>
      </c>
      <c r="D17" s="190" t="s">
        <v>825</v>
      </c>
      <c r="E17" s="63"/>
      <c r="F17" s="64" t="s">
        <v>1523</v>
      </c>
    </row>
    <row r="18" spans="1:6" ht="12.75">
      <c r="A18" s="17">
        <v>14</v>
      </c>
      <c r="B18" s="59" t="s">
        <v>546</v>
      </c>
      <c r="C18" s="59" t="s">
        <v>760</v>
      </c>
      <c r="D18" s="190" t="s">
        <v>825</v>
      </c>
      <c r="E18" s="63"/>
      <c r="F18" s="64" t="s">
        <v>1523</v>
      </c>
    </row>
    <row r="19" spans="1:6" ht="12.75">
      <c r="A19" s="17">
        <v>1</v>
      </c>
      <c r="B19" s="59" t="s">
        <v>625</v>
      </c>
      <c r="C19" s="59" t="s">
        <v>759</v>
      </c>
      <c r="D19" s="190" t="s">
        <v>825</v>
      </c>
      <c r="E19" s="63"/>
      <c r="F19" s="64" t="s">
        <v>1523</v>
      </c>
    </row>
    <row r="20" spans="1:6" ht="12.75">
      <c r="A20" s="17"/>
      <c r="B20" s="59" t="s">
        <v>667</v>
      </c>
      <c r="C20" s="59" t="s">
        <v>1428</v>
      </c>
      <c r="D20" s="190" t="s">
        <v>825</v>
      </c>
      <c r="E20" s="63"/>
      <c r="F20" s="63">
        <v>720502</v>
      </c>
    </row>
    <row r="21" spans="1:6" ht="51">
      <c r="A21" s="17"/>
      <c r="B21" s="59" t="s">
        <v>137</v>
      </c>
      <c r="C21" s="59" t="s">
        <v>1105</v>
      </c>
      <c r="D21" s="190" t="s">
        <v>825</v>
      </c>
      <c r="E21" s="17"/>
      <c r="F21" s="17">
        <v>720490</v>
      </c>
    </row>
    <row r="22" spans="1:6" ht="38.25">
      <c r="A22" s="17"/>
      <c r="B22" s="59" t="s">
        <v>137</v>
      </c>
      <c r="C22" s="59" t="s">
        <v>1537</v>
      </c>
      <c r="D22" s="190" t="s">
        <v>825</v>
      </c>
      <c r="E22" s="63"/>
      <c r="F22" s="64" t="s">
        <v>1523</v>
      </c>
    </row>
    <row r="23" spans="1:6" ht="51">
      <c r="A23" s="17"/>
      <c r="B23" s="59" t="s">
        <v>806</v>
      </c>
      <c r="C23" s="59" t="s">
        <v>1360</v>
      </c>
      <c r="D23" s="190" t="s">
        <v>825</v>
      </c>
      <c r="E23" s="17"/>
      <c r="F23" s="17">
        <v>720483</v>
      </c>
    </row>
    <row r="24" spans="1:6" ht="12.75">
      <c r="A24" s="17"/>
      <c r="B24" s="59" t="s">
        <v>758</v>
      </c>
      <c r="C24" s="59" t="s">
        <v>876</v>
      </c>
      <c r="D24" s="190" t="s">
        <v>825</v>
      </c>
      <c r="E24" s="17"/>
      <c r="F24" s="17" t="s">
        <v>1523</v>
      </c>
    </row>
    <row r="25" spans="1:6" ht="25.5">
      <c r="A25" s="191"/>
      <c r="B25" s="59" t="s">
        <v>822</v>
      </c>
      <c r="C25" s="59" t="s">
        <v>2147</v>
      </c>
      <c r="D25" s="190"/>
      <c r="E25" s="63" t="s">
        <v>825</v>
      </c>
      <c r="F25" s="63">
        <v>720244</v>
      </c>
    </row>
    <row r="26" spans="1:6" ht="25.5">
      <c r="A26" s="191">
        <v>7</v>
      </c>
      <c r="B26" s="83" t="s">
        <v>686</v>
      </c>
      <c r="C26" s="83" t="s">
        <v>1068</v>
      </c>
      <c r="D26" s="192" t="s">
        <v>825</v>
      </c>
      <c r="E26" s="63"/>
      <c r="F26" s="63" t="s">
        <v>1523</v>
      </c>
    </row>
    <row r="27" spans="1:256" ht="12.75">
      <c r="A27" s="17">
        <v>4</v>
      </c>
      <c r="B27" s="59" t="s">
        <v>107</v>
      </c>
      <c r="C27" s="59" t="s">
        <v>173</v>
      </c>
      <c r="D27" s="190" t="s">
        <v>825</v>
      </c>
      <c r="E27" s="63"/>
      <c r="F27" s="64" t="s">
        <v>1523</v>
      </c>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c r="FL27" s="142"/>
      <c r="FM27" s="142"/>
      <c r="FN27" s="142"/>
      <c r="FO27" s="142"/>
      <c r="FP27" s="142"/>
      <c r="FQ27" s="142"/>
      <c r="FR27" s="142"/>
      <c r="FS27" s="142"/>
      <c r="FT27" s="142"/>
      <c r="FU27" s="142"/>
      <c r="FV27" s="142"/>
      <c r="FW27" s="142"/>
      <c r="FX27" s="142"/>
      <c r="FY27" s="142"/>
      <c r="FZ27" s="142"/>
      <c r="GA27" s="142"/>
      <c r="GB27" s="142"/>
      <c r="GC27" s="142"/>
      <c r="GD27" s="142"/>
      <c r="GE27" s="142"/>
      <c r="GF27" s="142"/>
      <c r="GG27" s="142"/>
      <c r="GH27" s="142"/>
      <c r="GI27" s="142"/>
      <c r="GJ27" s="142"/>
      <c r="GK27" s="142"/>
      <c r="GL27" s="142"/>
      <c r="GM27" s="142"/>
      <c r="GN27" s="142"/>
      <c r="GO27" s="142"/>
      <c r="GP27" s="142"/>
      <c r="GQ27" s="142"/>
      <c r="GR27" s="142"/>
      <c r="GS27" s="142"/>
      <c r="GT27" s="142"/>
      <c r="GU27" s="142"/>
      <c r="GV27" s="142"/>
      <c r="GW27" s="142"/>
      <c r="GX27" s="142"/>
      <c r="GY27" s="142"/>
      <c r="GZ27" s="142"/>
      <c r="HA27" s="142"/>
      <c r="HB27" s="142"/>
      <c r="HC27" s="142"/>
      <c r="HD27" s="142"/>
      <c r="HE27" s="142"/>
      <c r="HF27" s="142"/>
      <c r="HG27" s="142"/>
      <c r="HH27" s="142"/>
      <c r="HI27" s="142"/>
      <c r="HJ27" s="142"/>
      <c r="HK27" s="142"/>
      <c r="HL27" s="142"/>
      <c r="HM27" s="142"/>
      <c r="HN27" s="142"/>
      <c r="HO27" s="142"/>
      <c r="HP27" s="142"/>
      <c r="HQ27" s="142"/>
      <c r="HR27" s="142"/>
      <c r="HS27" s="142"/>
      <c r="HT27" s="142"/>
      <c r="HU27" s="142"/>
      <c r="HV27" s="142"/>
      <c r="HW27" s="142"/>
      <c r="HX27" s="142"/>
      <c r="HY27" s="142"/>
      <c r="HZ27" s="142"/>
      <c r="IA27" s="142"/>
      <c r="IB27" s="142"/>
      <c r="IC27" s="142"/>
      <c r="ID27" s="142"/>
      <c r="IE27" s="142"/>
      <c r="IF27" s="142"/>
      <c r="IG27" s="142"/>
      <c r="IH27" s="142"/>
      <c r="II27" s="142"/>
      <c r="IJ27" s="142"/>
      <c r="IK27" s="142"/>
      <c r="IL27" s="142"/>
      <c r="IM27" s="142"/>
      <c r="IN27" s="142"/>
      <c r="IO27" s="142"/>
      <c r="IP27" s="142"/>
      <c r="IQ27" s="142"/>
      <c r="IR27" s="142"/>
      <c r="IS27" s="142"/>
      <c r="IT27" s="142"/>
      <c r="IU27" s="142"/>
      <c r="IV27" s="142"/>
    </row>
    <row r="28" spans="1:256" ht="12.75">
      <c r="A28" s="17">
        <v>4</v>
      </c>
      <c r="B28" s="59" t="s">
        <v>808</v>
      </c>
      <c r="C28" s="59" t="s">
        <v>761</v>
      </c>
      <c r="D28" s="190" t="s">
        <v>825</v>
      </c>
      <c r="E28" s="63"/>
      <c r="F28" s="64" t="s">
        <v>1523</v>
      </c>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c r="FL28" s="142"/>
      <c r="FM28" s="142"/>
      <c r="FN28" s="142"/>
      <c r="FO28" s="142"/>
      <c r="FP28" s="142"/>
      <c r="FQ28" s="142"/>
      <c r="FR28" s="142"/>
      <c r="FS28" s="142"/>
      <c r="FT28" s="142"/>
      <c r="FU28" s="142"/>
      <c r="FV28" s="142"/>
      <c r="FW28" s="142"/>
      <c r="FX28" s="142"/>
      <c r="FY28" s="142"/>
      <c r="FZ28" s="142"/>
      <c r="GA28" s="142"/>
      <c r="GB28" s="142"/>
      <c r="GC28" s="142"/>
      <c r="GD28" s="142"/>
      <c r="GE28" s="142"/>
      <c r="GF28" s="142"/>
      <c r="GG28" s="142"/>
      <c r="GH28" s="142"/>
      <c r="GI28" s="142"/>
      <c r="GJ28" s="142"/>
      <c r="GK28" s="142"/>
      <c r="GL28" s="142"/>
      <c r="GM28" s="142"/>
      <c r="GN28" s="142"/>
      <c r="GO28" s="142"/>
      <c r="GP28" s="142"/>
      <c r="GQ28" s="142"/>
      <c r="GR28" s="142"/>
      <c r="GS28" s="142"/>
      <c r="GT28" s="142"/>
      <c r="GU28" s="142"/>
      <c r="GV28" s="142"/>
      <c r="GW28" s="142"/>
      <c r="GX28" s="142"/>
      <c r="GY28" s="142"/>
      <c r="GZ28" s="142"/>
      <c r="HA28" s="142"/>
      <c r="HB28" s="142"/>
      <c r="HC28" s="142"/>
      <c r="HD28" s="142"/>
      <c r="HE28" s="142"/>
      <c r="HF28" s="142"/>
      <c r="HG28" s="142"/>
      <c r="HH28" s="142"/>
      <c r="HI28" s="142"/>
      <c r="HJ28" s="142"/>
      <c r="HK28" s="142"/>
      <c r="HL28" s="142"/>
      <c r="HM28" s="142"/>
      <c r="HN28" s="142"/>
      <c r="HO28" s="142"/>
      <c r="HP28" s="142"/>
      <c r="HQ28" s="142"/>
      <c r="HR28" s="142"/>
      <c r="HS28" s="142"/>
      <c r="HT28" s="142"/>
      <c r="HU28" s="142"/>
      <c r="HV28" s="142"/>
      <c r="HW28" s="142"/>
      <c r="HX28" s="142"/>
      <c r="HY28" s="142"/>
      <c r="HZ28" s="142"/>
      <c r="IA28" s="142"/>
      <c r="IB28" s="142"/>
      <c r="IC28" s="142"/>
      <c r="ID28" s="142"/>
      <c r="IE28" s="142"/>
      <c r="IF28" s="142"/>
      <c r="IG28" s="142"/>
      <c r="IH28" s="142"/>
      <c r="II28" s="142"/>
      <c r="IJ28" s="142"/>
      <c r="IK28" s="142"/>
      <c r="IL28" s="142"/>
      <c r="IM28" s="142"/>
      <c r="IN28" s="142"/>
      <c r="IO28" s="142"/>
      <c r="IP28" s="142"/>
      <c r="IQ28" s="142"/>
      <c r="IR28" s="142"/>
      <c r="IS28" s="142"/>
      <c r="IT28" s="142"/>
      <c r="IU28" s="142"/>
      <c r="IV28" s="142"/>
    </row>
    <row r="29" spans="1:256" ht="12.75">
      <c r="A29" s="17">
        <v>15</v>
      </c>
      <c r="B29" s="59" t="s">
        <v>667</v>
      </c>
      <c r="C29" s="59" t="s">
        <v>1069</v>
      </c>
      <c r="D29" s="190" t="s">
        <v>825</v>
      </c>
      <c r="E29" s="17"/>
      <c r="F29" s="17" t="s">
        <v>1523</v>
      </c>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2"/>
      <c r="ET29" s="142"/>
      <c r="EU29" s="142"/>
      <c r="EV29" s="142"/>
      <c r="EW29" s="142"/>
      <c r="EX29" s="142"/>
      <c r="EY29" s="142"/>
      <c r="EZ29" s="142"/>
      <c r="FA29" s="142"/>
      <c r="FB29" s="142"/>
      <c r="FC29" s="142"/>
      <c r="FD29" s="142"/>
      <c r="FE29" s="142"/>
      <c r="FF29" s="142"/>
      <c r="FG29" s="142"/>
      <c r="FH29" s="142"/>
      <c r="FI29" s="142"/>
      <c r="FJ29" s="142"/>
      <c r="FK29" s="142"/>
      <c r="FL29" s="142"/>
      <c r="FM29" s="142"/>
      <c r="FN29" s="142"/>
      <c r="FO29" s="142"/>
      <c r="FP29" s="142"/>
      <c r="FQ29" s="142"/>
      <c r="FR29" s="142"/>
      <c r="FS29" s="142"/>
      <c r="FT29" s="142"/>
      <c r="FU29" s="142"/>
      <c r="FV29" s="142"/>
      <c r="FW29" s="142"/>
      <c r="FX29" s="142"/>
      <c r="FY29" s="142"/>
      <c r="FZ29" s="142"/>
      <c r="GA29" s="142"/>
      <c r="GB29" s="142"/>
      <c r="GC29" s="142"/>
      <c r="GD29" s="142"/>
      <c r="GE29" s="142"/>
      <c r="GF29" s="142"/>
      <c r="GG29" s="142"/>
      <c r="GH29" s="142"/>
      <c r="GI29" s="142"/>
      <c r="GJ29" s="142"/>
      <c r="GK29" s="142"/>
      <c r="GL29" s="142"/>
      <c r="GM29" s="142"/>
      <c r="GN29" s="142"/>
      <c r="GO29" s="142"/>
      <c r="GP29" s="142"/>
      <c r="GQ29" s="142"/>
      <c r="GR29" s="142"/>
      <c r="GS29" s="142"/>
      <c r="GT29" s="142"/>
      <c r="GU29" s="142"/>
      <c r="GV29" s="142"/>
      <c r="GW29" s="142"/>
      <c r="GX29" s="142"/>
      <c r="GY29" s="142"/>
      <c r="GZ29" s="142"/>
      <c r="HA29" s="142"/>
      <c r="HB29" s="142"/>
      <c r="HC29" s="142"/>
      <c r="HD29" s="142"/>
      <c r="HE29" s="142"/>
      <c r="HF29" s="142"/>
      <c r="HG29" s="142"/>
      <c r="HH29" s="142"/>
      <c r="HI29" s="142"/>
      <c r="HJ29" s="142"/>
      <c r="HK29" s="142"/>
      <c r="HL29" s="142"/>
      <c r="HM29" s="142"/>
      <c r="HN29" s="142"/>
      <c r="HO29" s="142"/>
      <c r="HP29" s="142"/>
      <c r="HQ29" s="142"/>
      <c r="HR29" s="142"/>
      <c r="HS29" s="142"/>
      <c r="HT29" s="142"/>
      <c r="HU29" s="142"/>
      <c r="HV29" s="142"/>
      <c r="HW29" s="142"/>
      <c r="HX29" s="142"/>
      <c r="HY29" s="142"/>
      <c r="HZ29" s="142"/>
      <c r="IA29" s="142"/>
      <c r="IB29" s="142"/>
      <c r="IC29" s="142"/>
      <c r="ID29" s="142"/>
      <c r="IE29" s="142"/>
      <c r="IF29" s="142"/>
      <c r="IG29" s="142"/>
      <c r="IH29" s="142"/>
      <c r="II29" s="142"/>
      <c r="IJ29" s="142"/>
      <c r="IK29" s="142"/>
      <c r="IL29" s="142"/>
      <c r="IM29" s="142"/>
      <c r="IN29" s="142"/>
      <c r="IO29" s="142"/>
      <c r="IP29" s="142"/>
      <c r="IQ29" s="142"/>
      <c r="IR29" s="142"/>
      <c r="IS29" s="142"/>
      <c r="IT29" s="142"/>
      <c r="IU29" s="142"/>
      <c r="IV29" s="142"/>
    </row>
    <row r="30" spans="1:256" ht="12.75">
      <c r="A30" s="17">
        <v>6</v>
      </c>
      <c r="B30" s="59" t="s">
        <v>137</v>
      </c>
      <c r="C30" s="59" t="s">
        <v>1110</v>
      </c>
      <c r="D30" s="190" t="s">
        <v>825</v>
      </c>
      <c r="E30" s="63"/>
      <c r="F30" s="64" t="s">
        <v>1523</v>
      </c>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c r="FA30" s="142"/>
      <c r="FB30" s="142"/>
      <c r="FC30" s="142"/>
      <c r="FD30" s="142"/>
      <c r="FE30" s="142"/>
      <c r="FF30" s="142"/>
      <c r="FG30" s="142"/>
      <c r="FH30" s="142"/>
      <c r="FI30" s="142"/>
      <c r="FJ30" s="142"/>
      <c r="FK30" s="142"/>
      <c r="FL30" s="142"/>
      <c r="FM30" s="142"/>
      <c r="FN30" s="142"/>
      <c r="FO30" s="142"/>
      <c r="FP30" s="142"/>
      <c r="FQ30" s="142"/>
      <c r="FR30" s="142"/>
      <c r="FS30" s="142"/>
      <c r="FT30" s="142"/>
      <c r="FU30" s="142"/>
      <c r="FV30" s="142"/>
      <c r="FW30" s="142"/>
      <c r="FX30" s="142"/>
      <c r="FY30" s="142"/>
      <c r="FZ30" s="142"/>
      <c r="GA30" s="142"/>
      <c r="GB30" s="142"/>
      <c r="GC30" s="142"/>
      <c r="GD30" s="142"/>
      <c r="GE30" s="142"/>
      <c r="GF30" s="142"/>
      <c r="GG30" s="142"/>
      <c r="GH30" s="142"/>
      <c r="GI30" s="142"/>
      <c r="GJ30" s="142"/>
      <c r="GK30" s="142"/>
      <c r="GL30" s="142"/>
      <c r="GM30" s="142"/>
      <c r="GN30" s="142"/>
      <c r="GO30" s="142"/>
      <c r="GP30" s="142"/>
      <c r="GQ30" s="142"/>
      <c r="GR30" s="142"/>
      <c r="GS30" s="142"/>
      <c r="GT30" s="142"/>
      <c r="GU30" s="142"/>
      <c r="GV30" s="142"/>
      <c r="GW30" s="142"/>
      <c r="GX30" s="142"/>
      <c r="GY30" s="142"/>
      <c r="GZ30" s="142"/>
      <c r="HA30" s="142"/>
      <c r="HB30" s="142"/>
      <c r="HC30" s="142"/>
      <c r="HD30" s="142"/>
      <c r="HE30" s="142"/>
      <c r="HF30" s="142"/>
      <c r="HG30" s="142"/>
      <c r="HH30" s="142"/>
      <c r="HI30" s="142"/>
      <c r="HJ30" s="142"/>
      <c r="HK30" s="142"/>
      <c r="HL30" s="142"/>
      <c r="HM30" s="142"/>
      <c r="HN30" s="142"/>
      <c r="HO30" s="142"/>
      <c r="HP30" s="142"/>
      <c r="HQ30" s="142"/>
      <c r="HR30" s="142"/>
      <c r="HS30" s="142"/>
      <c r="HT30" s="142"/>
      <c r="HU30" s="142"/>
      <c r="HV30" s="142"/>
      <c r="HW30" s="142"/>
      <c r="HX30" s="142"/>
      <c r="HY30" s="142"/>
      <c r="HZ30" s="142"/>
      <c r="IA30" s="142"/>
      <c r="IB30" s="142"/>
      <c r="IC30" s="142"/>
      <c r="ID30" s="142"/>
      <c r="IE30" s="142"/>
      <c r="IF30" s="142"/>
      <c r="IG30" s="142"/>
      <c r="IH30" s="142"/>
      <c r="II30" s="142"/>
      <c r="IJ30" s="142"/>
      <c r="IK30" s="142"/>
      <c r="IL30" s="142"/>
      <c r="IM30" s="142"/>
      <c r="IN30" s="142"/>
      <c r="IO30" s="142"/>
      <c r="IP30" s="142"/>
      <c r="IQ30" s="142"/>
      <c r="IR30" s="142"/>
      <c r="IS30" s="142"/>
      <c r="IT30" s="142"/>
      <c r="IU30" s="142"/>
      <c r="IV30" s="142"/>
    </row>
    <row r="31" spans="5:6" ht="12.75">
      <c r="E31" s="5"/>
      <c r="F31" s="36"/>
    </row>
    <row r="32" spans="5:6" ht="12.75">
      <c r="E32" s="5"/>
      <c r="F32" s="36"/>
    </row>
    <row r="33" spans="5:6" ht="12.75">
      <c r="E33" s="5"/>
      <c r="F33" s="36"/>
    </row>
    <row r="34" spans="5:6" ht="12.75">
      <c r="E34" s="5"/>
      <c r="F34" s="36"/>
    </row>
    <row r="35" spans="5:6" ht="12.75">
      <c r="E35" s="5"/>
      <c r="F35" s="36"/>
    </row>
    <row r="36" spans="5:6" ht="12.75">
      <c r="E36" s="5"/>
      <c r="F36" s="36"/>
    </row>
    <row r="37" spans="5:6" ht="12.75">
      <c r="E37" s="5"/>
      <c r="F37" s="36"/>
    </row>
    <row r="38" spans="5:6" ht="12.75">
      <c r="E38" s="5"/>
      <c r="F38" s="36"/>
    </row>
    <row r="39" spans="5:6" ht="12.75">
      <c r="E39" s="5"/>
      <c r="F39" s="36"/>
    </row>
    <row r="40" spans="5:6" ht="12.75">
      <c r="E40" s="5"/>
      <c r="F40" s="36"/>
    </row>
    <row r="41" spans="5:6" ht="12.75">
      <c r="E41" s="5"/>
      <c r="F41" s="36"/>
    </row>
    <row r="42" spans="5:6" ht="12.75">
      <c r="E42" s="5"/>
      <c r="F42" s="36"/>
    </row>
    <row r="43" spans="5:6" ht="12.75">
      <c r="E43" s="5"/>
      <c r="F43" s="36"/>
    </row>
    <row r="44" spans="5:6" ht="12.75">
      <c r="E44" s="5"/>
      <c r="F44" s="36"/>
    </row>
    <row r="45" spans="5:6" ht="12.75">
      <c r="E45" s="5"/>
      <c r="F45" s="36"/>
    </row>
    <row r="46" spans="5:6" ht="12.75">
      <c r="E46" s="5"/>
      <c r="F46" s="36"/>
    </row>
    <row r="47" spans="5:6" ht="12.75">
      <c r="E47" s="5"/>
      <c r="F47" s="36"/>
    </row>
    <row r="48" spans="5:6" ht="12.75">
      <c r="E48" s="5"/>
      <c r="F48" s="36"/>
    </row>
    <row r="49" spans="5:6" ht="12.75">
      <c r="E49" s="5"/>
      <c r="F49" s="36"/>
    </row>
    <row r="50" spans="5:6" ht="12.75">
      <c r="E50" s="5"/>
      <c r="F50" s="36"/>
    </row>
    <row r="51" spans="5:6" ht="12.75">
      <c r="E51" s="5"/>
      <c r="F51" s="36"/>
    </row>
    <row r="52" spans="5:6" ht="12.75">
      <c r="E52" s="5"/>
      <c r="F52" s="36"/>
    </row>
    <row r="53" spans="5:6" ht="12.75">
      <c r="E53" s="5"/>
      <c r="F53" s="36"/>
    </row>
    <row r="54" spans="5:6" ht="12.75">
      <c r="E54" s="5"/>
      <c r="F54" s="36"/>
    </row>
    <row r="55" spans="5:6" ht="12.75">
      <c r="E55" s="5"/>
      <c r="F55" s="36"/>
    </row>
    <row r="56" spans="5:6" ht="12.75">
      <c r="E56" s="5"/>
      <c r="F56" s="36"/>
    </row>
    <row r="57" spans="5:6" ht="12.75">
      <c r="E57" s="5"/>
      <c r="F57" s="36"/>
    </row>
    <row r="58" spans="5:6" ht="12.75">
      <c r="E58" s="5"/>
      <c r="F58" s="36"/>
    </row>
    <row r="59" spans="5:6" ht="12.75">
      <c r="E59" s="5"/>
      <c r="F59" s="36"/>
    </row>
    <row r="60" spans="5:6" ht="12.75">
      <c r="E60" s="5"/>
      <c r="F60" s="36"/>
    </row>
    <row r="61" spans="5:6" ht="12.75">
      <c r="E61" s="5"/>
      <c r="F61" s="36"/>
    </row>
    <row r="62" spans="5:6" ht="12.75">
      <c r="E62" s="5"/>
      <c r="F62" s="36"/>
    </row>
    <row r="63" spans="5:6" ht="12.75">
      <c r="E63" s="5"/>
      <c r="F63" s="36"/>
    </row>
    <row r="64" spans="5:6" ht="12.75">
      <c r="E64" s="5"/>
      <c r="F64" s="36"/>
    </row>
    <row r="65" spans="5:6" ht="12.75">
      <c r="E65" s="5"/>
      <c r="F65" s="36"/>
    </row>
    <row r="66" spans="5:6" ht="12.75">
      <c r="E66" s="5"/>
      <c r="F66" s="36"/>
    </row>
    <row r="67" spans="5:6" ht="12.75">
      <c r="E67" s="5"/>
      <c r="F67" s="36"/>
    </row>
    <row r="68" spans="5:6" ht="12.75">
      <c r="E68" s="5"/>
      <c r="F68" s="36"/>
    </row>
    <row r="69" spans="5:6" ht="12.75">
      <c r="E69" s="5"/>
      <c r="F69" s="36"/>
    </row>
    <row r="70" spans="5:6" ht="12.75">
      <c r="E70" s="5"/>
      <c r="F70" s="36"/>
    </row>
    <row r="71" spans="5:6" ht="12.75">
      <c r="E71" s="5"/>
      <c r="F71" s="36"/>
    </row>
    <row r="72" spans="5:6" ht="12.75">
      <c r="E72" s="5"/>
      <c r="F72" s="36"/>
    </row>
    <row r="73" spans="5:6" ht="12.75">
      <c r="E73" s="5"/>
      <c r="F73" s="36"/>
    </row>
    <row r="74" spans="5:6" ht="12.75">
      <c r="E74" s="5"/>
      <c r="F74" s="36"/>
    </row>
    <row r="75" spans="5:6" ht="12.75">
      <c r="E75" s="5"/>
      <c r="F75" s="36"/>
    </row>
    <row r="76" spans="5:6" ht="12.75">
      <c r="E76" s="5"/>
      <c r="F76" s="36"/>
    </row>
    <row r="77" spans="5:6" ht="12.75">
      <c r="E77" s="5"/>
      <c r="F77" s="36"/>
    </row>
    <row r="78" spans="5:6" ht="12.75">
      <c r="E78" s="5"/>
      <c r="F78" s="36"/>
    </row>
    <row r="79" spans="5:6" ht="12.75">
      <c r="E79" s="5"/>
      <c r="F79" s="36"/>
    </row>
    <row r="80" spans="5:6" ht="12.75">
      <c r="E80" s="5"/>
      <c r="F80" s="36"/>
    </row>
    <row r="81" spans="5:6" ht="12.75">
      <c r="E81" s="5"/>
      <c r="F81" s="36"/>
    </row>
    <row r="82" spans="5:6" ht="12.75">
      <c r="E82" s="5"/>
      <c r="F82" s="36"/>
    </row>
    <row r="83" spans="5:6" ht="12.75">
      <c r="E83" s="5"/>
      <c r="F83" s="36"/>
    </row>
    <row r="84" spans="5:6" ht="12.75">
      <c r="E84" s="5"/>
      <c r="F84" s="36"/>
    </row>
    <row r="85" spans="5:6" ht="12.75">
      <c r="E85" s="5"/>
      <c r="F85" s="36"/>
    </row>
    <row r="86" spans="5:6" ht="12.75">
      <c r="E86" s="5"/>
      <c r="F86" s="36"/>
    </row>
    <row r="87" spans="5:6" ht="12.75">
      <c r="E87" s="5"/>
      <c r="F87" s="36"/>
    </row>
    <row r="88" spans="5:6" ht="12.75">
      <c r="E88" s="5"/>
      <c r="F88" s="36"/>
    </row>
    <row r="89" spans="5:6" ht="12.75">
      <c r="E89" s="5"/>
      <c r="F89" s="36"/>
    </row>
    <row r="90" spans="5:6" ht="12.75">
      <c r="E90" s="5"/>
      <c r="F90" s="36"/>
    </row>
    <row r="91" spans="5:6" ht="12.75">
      <c r="E91" s="5"/>
      <c r="F91" s="36"/>
    </row>
    <row r="92" spans="5:6" ht="12.75">
      <c r="E92" s="5"/>
      <c r="F92" s="36"/>
    </row>
    <row r="93" spans="5:6" ht="12.75">
      <c r="E93" s="5"/>
      <c r="F93" s="36"/>
    </row>
    <row r="94" spans="5:6" ht="12.75">
      <c r="E94" s="5"/>
      <c r="F94" s="36"/>
    </row>
    <row r="95" spans="5:6" ht="12.75">
      <c r="E95" s="5"/>
      <c r="F95" s="36"/>
    </row>
    <row r="96" spans="5:6" ht="12.75">
      <c r="E96" s="5"/>
      <c r="F96" s="36"/>
    </row>
    <row r="97" spans="5:6" ht="12.75">
      <c r="E97" s="5"/>
      <c r="F97" s="36"/>
    </row>
    <row r="98" spans="5:6" ht="12.75">
      <c r="E98" s="5"/>
      <c r="F98" s="36"/>
    </row>
    <row r="99" spans="5:6" ht="12.75">
      <c r="E99" s="5"/>
      <c r="F99" s="36"/>
    </row>
    <row r="100" spans="5:6" ht="12.75">
      <c r="E100" s="5"/>
      <c r="F100" s="36"/>
    </row>
    <row r="101" spans="5:6" ht="12.75">
      <c r="E101" s="5"/>
      <c r="F101" s="36"/>
    </row>
    <row r="102" spans="5:6" ht="12.75">
      <c r="E102" s="5"/>
      <c r="F102" s="36"/>
    </row>
    <row r="103" spans="5:6" ht="12.75">
      <c r="E103" s="5"/>
      <c r="F103" s="36"/>
    </row>
    <row r="104" spans="5:6" ht="12.75">
      <c r="E104" s="5"/>
      <c r="F104" s="36"/>
    </row>
    <row r="105" spans="5:6" ht="12.75">
      <c r="E105" s="5"/>
      <c r="F105" s="36"/>
    </row>
    <row r="106" spans="5:6" ht="12.75">
      <c r="E106" s="5"/>
      <c r="F106" s="36"/>
    </row>
    <row r="107" spans="5:6" ht="12.75">
      <c r="E107" s="5"/>
      <c r="F107" s="36"/>
    </row>
    <row r="108" spans="5:6" ht="12.75">
      <c r="E108" s="5"/>
      <c r="F108" s="36"/>
    </row>
    <row r="109" spans="5:6" ht="12.75">
      <c r="E109" s="5"/>
      <c r="F109" s="36"/>
    </row>
    <row r="110" spans="5:6" ht="12.75">
      <c r="E110" s="5"/>
      <c r="F110" s="36"/>
    </row>
    <row r="111" spans="5:6" ht="12.75">
      <c r="E111" s="5"/>
      <c r="F111" s="36"/>
    </row>
    <row r="112" spans="5:6" ht="12.75">
      <c r="E112" s="5"/>
      <c r="F112" s="36"/>
    </row>
    <row r="113" spans="5:6" ht="12.75">
      <c r="E113" s="5"/>
      <c r="F113" s="36"/>
    </row>
    <row r="114" spans="5:6" ht="12.75">
      <c r="E114" s="5"/>
      <c r="F114" s="36"/>
    </row>
    <row r="115" spans="5:6" ht="12.75">
      <c r="E115" s="5"/>
      <c r="F115" s="36"/>
    </row>
    <row r="116" spans="5:6" ht="12.75">
      <c r="E116" s="5"/>
      <c r="F116" s="36"/>
    </row>
    <row r="117" spans="5:6" ht="12.75">
      <c r="E117" s="5"/>
      <c r="F117" s="36"/>
    </row>
    <row r="118" spans="5:6" ht="12.75">
      <c r="E118" s="5"/>
      <c r="F118" s="36"/>
    </row>
    <row r="119" spans="5:6" ht="12.75">
      <c r="E119" s="5"/>
      <c r="F119" s="36"/>
    </row>
    <row r="120" spans="5:6" ht="12.75">
      <c r="E120" s="5"/>
      <c r="F120" s="36"/>
    </row>
    <row r="121" spans="5:6" ht="12.75">
      <c r="E121" s="5"/>
      <c r="F121" s="36"/>
    </row>
    <row r="122" spans="5:6" ht="12.75">
      <c r="E122" s="5"/>
      <c r="F122" s="36"/>
    </row>
    <row r="123" spans="5:6" ht="12.75">
      <c r="E123" s="5"/>
      <c r="F123" s="36"/>
    </row>
    <row r="124" spans="5:6" ht="12.75">
      <c r="E124" s="5"/>
      <c r="F124" s="36"/>
    </row>
    <row r="125" spans="5:6" ht="12.75">
      <c r="E125" s="5"/>
      <c r="F125" s="36"/>
    </row>
    <row r="126" spans="5:6" ht="12.75">
      <c r="E126" s="5"/>
      <c r="F126" s="36"/>
    </row>
    <row r="127" spans="5:6" ht="12.75">
      <c r="E127" s="5"/>
      <c r="F127" s="36"/>
    </row>
    <row r="128" spans="5:6" ht="12.75">
      <c r="E128" s="5"/>
      <c r="F128" s="36"/>
    </row>
    <row r="129" spans="5:6" ht="12.75">
      <c r="E129" s="5"/>
      <c r="F129" s="36"/>
    </row>
    <row r="130" spans="5:6" ht="12.75">
      <c r="E130" s="5"/>
      <c r="F130" s="36"/>
    </row>
    <row r="131" spans="5:6" ht="12.75">
      <c r="E131" s="5"/>
      <c r="F131" s="36"/>
    </row>
    <row r="132" spans="5:6" ht="12.75">
      <c r="E132" s="5"/>
      <c r="F132" s="36"/>
    </row>
    <row r="133" spans="5:6" ht="12.75">
      <c r="E133" s="5"/>
      <c r="F133" s="36"/>
    </row>
    <row r="134" spans="5:6" ht="12.75">
      <c r="E134" s="5"/>
      <c r="F134" s="36"/>
    </row>
    <row r="135" spans="5:6" ht="12.75">
      <c r="E135" s="5"/>
      <c r="F135" s="36"/>
    </row>
    <row r="136" spans="5:6" ht="12.75">
      <c r="E136" s="5"/>
      <c r="F136" s="36"/>
    </row>
    <row r="137" spans="5:6" ht="12.75">
      <c r="E137" s="5"/>
      <c r="F137" s="36"/>
    </row>
    <row r="138" spans="5:6" ht="12.75">
      <c r="E138" s="5"/>
      <c r="F138" s="36"/>
    </row>
    <row r="139" spans="5:6" ht="12.75">
      <c r="E139" s="5"/>
      <c r="F139" s="36"/>
    </row>
    <row r="140" spans="5:6" ht="12.75">
      <c r="E140" s="5"/>
      <c r="F140" s="36"/>
    </row>
    <row r="141" spans="5:6" ht="12.75">
      <c r="E141" s="5"/>
      <c r="F141" s="36"/>
    </row>
    <row r="142" spans="5:6" ht="12.75">
      <c r="E142" s="5"/>
      <c r="F142" s="36"/>
    </row>
    <row r="143" spans="5:6" ht="12.75">
      <c r="E143" s="5"/>
      <c r="F143" s="36"/>
    </row>
    <row r="144" spans="5:6" ht="12.75">
      <c r="E144" s="5"/>
      <c r="F144" s="36"/>
    </row>
    <row r="145" spans="5:6" ht="12.75">
      <c r="E145" s="5"/>
      <c r="F145" s="36"/>
    </row>
    <row r="146" spans="5:6" ht="12.75">
      <c r="E146" s="5"/>
      <c r="F146" s="36"/>
    </row>
    <row r="147" spans="5:6" ht="12.75">
      <c r="E147" s="5"/>
      <c r="F147" s="36"/>
    </row>
    <row r="148" spans="5:6" ht="12.75">
      <c r="E148" s="5"/>
      <c r="F148" s="36"/>
    </row>
    <row r="149" spans="5:6" ht="12.75">
      <c r="E149" s="5"/>
      <c r="F149" s="36"/>
    </row>
    <row r="150" spans="5:6" ht="12.75">
      <c r="E150" s="5"/>
      <c r="F150" s="36"/>
    </row>
    <row r="151" spans="5:6" ht="12.75">
      <c r="E151" s="193"/>
      <c r="F151" s="378"/>
    </row>
  </sheetData>
  <sheetProtection/>
  <printOptions horizontalCentered="1"/>
  <pageMargins left="0.75" right="0.75" top="1" bottom="1" header="0.5" footer="0.5"/>
  <pageSetup fitToHeight="0" fitToWidth="0" horizontalDpi="600" verticalDpi="600" orientation="landscape" r:id="rId1"/>
  <headerFooter alignWithMargins="0">
    <oddHeader>&amp;C&amp;"Arial,Bold"&amp;18 15.  Positron Emission Tomography Equipment</oddHeader>
  </headerFooter>
</worksheet>
</file>

<file path=xl/worksheets/sheet2.xml><?xml version="1.0" encoding="utf-8"?>
<worksheet xmlns="http://schemas.openxmlformats.org/spreadsheetml/2006/main" xmlns:r="http://schemas.openxmlformats.org/officeDocument/2006/relationships">
  <sheetPr>
    <tabColor indexed="53"/>
  </sheetPr>
  <dimension ref="A1:B44"/>
  <sheetViews>
    <sheetView zoomScalePageLayoutView="0" workbookViewId="0" topLeftCell="A1">
      <selection activeCell="B4" sqref="B4"/>
    </sheetView>
  </sheetViews>
  <sheetFormatPr defaultColWidth="9.140625" defaultRowHeight="12.75"/>
  <cols>
    <col min="1" max="1" width="14.140625" style="119" bestFit="1" customWidth="1"/>
    <col min="2" max="2" width="113.28125" style="120" customWidth="1"/>
    <col min="3" max="16384" width="9.140625" style="120" customWidth="1"/>
  </cols>
  <sheetData>
    <row r="1" spans="1:2" s="121" customFormat="1" ht="23.25">
      <c r="A1" s="123" t="s">
        <v>130</v>
      </c>
      <c r="B1" s="124" t="s">
        <v>131</v>
      </c>
    </row>
    <row r="2" spans="1:2" ht="20.25">
      <c r="A2" s="125">
        <v>1</v>
      </c>
      <c r="B2" s="122" t="s">
        <v>748</v>
      </c>
    </row>
    <row r="3" spans="1:2" ht="20.25">
      <c r="A3" s="125">
        <v>2</v>
      </c>
      <c r="B3" s="122" t="s">
        <v>1609</v>
      </c>
    </row>
    <row r="4" spans="1:2" ht="20.25">
      <c r="A4" s="125">
        <v>4</v>
      </c>
      <c r="B4" s="122" t="s">
        <v>2118</v>
      </c>
    </row>
    <row r="5" spans="1:2" ht="20.25">
      <c r="A5" s="125">
        <v>5</v>
      </c>
      <c r="B5" s="122" t="s">
        <v>1610</v>
      </c>
    </row>
    <row r="6" spans="1:2" ht="20.25">
      <c r="A6" s="125">
        <v>6</v>
      </c>
      <c r="B6" s="122" t="s">
        <v>1599</v>
      </c>
    </row>
    <row r="7" spans="1:2" ht="20.25">
      <c r="A7" s="125">
        <v>7</v>
      </c>
      <c r="B7" s="122" t="s">
        <v>1600</v>
      </c>
    </row>
    <row r="8" spans="1:2" ht="20.25">
      <c r="A8" s="125">
        <v>8</v>
      </c>
      <c r="B8" s="122" t="s">
        <v>1601</v>
      </c>
    </row>
    <row r="9" spans="1:2" ht="20.25">
      <c r="A9" s="125">
        <v>9</v>
      </c>
      <c r="B9" s="122" t="s">
        <v>1602</v>
      </c>
    </row>
    <row r="10" spans="1:2" ht="20.25">
      <c r="A10" s="125">
        <v>10</v>
      </c>
      <c r="B10" s="122" t="s">
        <v>2117</v>
      </c>
    </row>
    <row r="11" spans="1:2" ht="20.25">
      <c r="A11" s="125">
        <v>11</v>
      </c>
      <c r="B11" s="122" t="s">
        <v>1603</v>
      </c>
    </row>
    <row r="12" spans="1:2" ht="20.25">
      <c r="A12" s="125">
        <v>12</v>
      </c>
      <c r="B12" s="122" t="s">
        <v>1604</v>
      </c>
    </row>
    <row r="13" spans="1:2" ht="20.25">
      <c r="A13" s="125">
        <v>13</v>
      </c>
      <c r="B13" s="122" t="s">
        <v>1598</v>
      </c>
    </row>
    <row r="14" spans="1:2" ht="20.25">
      <c r="A14" s="125">
        <v>14</v>
      </c>
      <c r="B14" s="122" t="s">
        <v>1605</v>
      </c>
    </row>
    <row r="15" spans="1:2" ht="20.25">
      <c r="A15" s="125">
        <v>15</v>
      </c>
      <c r="B15" s="122" t="s">
        <v>1606</v>
      </c>
    </row>
    <row r="16" spans="1:2" ht="20.25">
      <c r="A16" s="125">
        <v>16</v>
      </c>
      <c r="B16" s="122" t="s">
        <v>1413</v>
      </c>
    </row>
    <row r="17" spans="1:2" ht="20.25">
      <c r="A17" s="125">
        <v>17</v>
      </c>
      <c r="B17" s="122" t="s">
        <v>1607</v>
      </c>
    </row>
    <row r="18" spans="1:2" ht="20.25">
      <c r="A18" s="125">
        <v>18</v>
      </c>
      <c r="B18" s="122" t="s">
        <v>1414</v>
      </c>
    </row>
    <row r="19" spans="1:2" ht="20.25">
      <c r="A19" s="125">
        <v>19</v>
      </c>
      <c r="B19" s="122" t="s">
        <v>1415</v>
      </c>
    </row>
    <row r="20" spans="1:2" ht="20.25">
      <c r="A20" s="125">
        <v>20</v>
      </c>
      <c r="B20" s="122" t="s">
        <v>59</v>
      </c>
    </row>
    <row r="21" spans="1:2" ht="20.25">
      <c r="A21" s="125">
        <v>21</v>
      </c>
      <c r="B21" s="120" t="s">
        <v>1416</v>
      </c>
    </row>
    <row r="22" spans="1:2" ht="20.25">
      <c r="A22" s="125">
        <v>22</v>
      </c>
      <c r="B22" s="120" t="s">
        <v>1608</v>
      </c>
    </row>
    <row r="23" spans="1:2" ht="20.25">
      <c r="A23" s="125">
        <v>23</v>
      </c>
      <c r="B23" s="122" t="s">
        <v>268</v>
      </c>
    </row>
    <row r="24" spans="1:2" ht="20.25">
      <c r="A24" s="125"/>
      <c r="B24" s="122"/>
    </row>
    <row r="25" spans="1:2" ht="20.25">
      <c r="A25" s="125"/>
      <c r="B25" s="122"/>
    </row>
    <row r="26" spans="1:2" ht="20.25">
      <c r="A26" s="125"/>
      <c r="B26" s="122"/>
    </row>
    <row r="27" spans="1:2" ht="20.25">
      <c r="A27" s="125"/>
      <c r="B27" s="122"/>
    </row>
    <row r="28" spans="1:2" ht="20.25">
      <c r="A28" s="125"/>
      <c r="B28" s="122"/>
    </row>
    <row r="29" spans="1:2" ht="20.25">
      <c r="A29" s="125"/>
      <c r="B29" s="122"/>
    </row>
    <row r="30" spans="1:2" ht="20.25">
      <c r="A30" s="125"/>
      <c r="B30" s="122"/>
    </row>
    <row r="31" spans="1:2" ht="20.25">
      <c r="A31" s="125"/>
      <c r="B31" s="122"/>
    </row>
    <row r="32" spans="1:2" ht="20.25">
      <c r="A32" s="125"/>
      <c r="B32" s="122"/>
    </row>
    <row r="33" spans="1:2" ht="20.25" customHeight="1">
      <c r="A33" s="125"/>
      <c r="B33" s="122"/>
    </row>
    <row r="34" spans="1:2" ht="20.25">
      <c r="A34" s="125"/>
      <c r="B34" s="122"/>
    </row>
    <row r="35" spans="1:2" ht="20.25">
      <c r="A35" s="125"/>
      <c r="B35" s="122"/>
    </row>
    <row r="36" spans="1:2" ht="20.25">
      <c r="A36" s="125"/>
      <c r="B36" s="122"/>
    </row>
    <row r="37" spans="1:2" ht="20.25">
      <c r="A37" s="125"/>
      <c r="B37" s="122"/>
    </row>
    <row r="38" spans="1:2" ht="20.25">
      <c r="A38" s="125"/>
      <c r="B38" s="122"/>
    </row>
    <row r="39" spans="1:2" ht="20.25">
      <c r="A39" s="125"/>
      <c r="B39" s="122"/>
    </row>
    <row r="40" spans="1:2" ht="20.25">
      <c r="A40" s="125"/>
      <c r="B40" s="122"/>
    </row>
    <row r="41" spans="1:2" ht="20.25">
      <c r="A41" s="125"/>
      <c r="B41" s="122"/>
    </row>
    <row r="42" spans="1:2" ht="20.25">
      <c r="A42" s="125"/>
      <c r="B42" s="122"/>
    </row>
    <row r="43" spans="1:2" ht="20.25">
      <c r="A43" s="125"/>
      <c r="B43" s="122"/>
    </row>
    <row r="44" ht="20.25">
      <c r="A44" s="125"/>
    </row>
  </sheetData>
  <sheetProtection/>
  <printOptions/>
  <pageMargins left="0.75" right="0"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indexed="41"/>
  </sheetPr>
  <dimension ref="A1:E13"/>
  <sheetViews>
    <sheetView zoomScalePageLayoutView="0" workbookViewId="0" topLeftCell="B1">
      <selection activeCell="E5" sqref="E5"/>
    </sheetView>
  </sheetViews>
  <sheetFormatPr defaultColWidth="9.140625" defaultRowHeight="12.75"/>
  <cols>
    <col min="1" max="1" width="4.8515625" style="0" bestFit="1" customWidth="1"/>
    <col min="2" max="2" width="4.8515625" style="0" customWidth="1"/>
    <col min="3" max="3" width="18.8515625" style="0" customWidth="1"/>
    <col min="4" max="4" width="45.28125" style="0" customWidth="1"/>
    <col min="5" max="5" width="18.8515625" style="0" customWidth="1"/>
  </cols>
  <sheetData>
    <row r="1" spans="1:5" ht="12.75">
      <c r="A1" s="13" t="s">
        <v>623</v>
      </c>
      <c r="B1" s="13" t="s">
        <v>623</v>
      </c>
      <c r="C1" s="13" t="s">
        <v>793</v>
      </c>
      <c r="D1" s="13" t="s">
        <v>139</v>
      </c>
      <c r="E1" s="13" t="s">
        <v>2329</v>
      </c>
    </row>
    <row r="2" spans="1:5" ht="25.5">
      <c r="A2" s="142"/>
      <c r="B2" s="421">
        <v>1</v>
      </c>
      <c r="C2" s="12" t="s">
        <v>625</v>
      </c>
      <c r="D2" s="78" t="s">
        <v>2332</v>
      </c>
      <c r="E2" s="420">
        <v>760009</v>
      </c>
    </row>
    <row r="3" spans="2:5" ht="15" customHeight="1">
      <c r="B3" s="387">
        <v>4</v>
      </c>
      <c r="C3" s="12" t="s">
        <v>808</v>
      </c>
      <c r="D3" s="419" t="s">
        <v>2330</v>
      </c>
      <c r="E3" s="420">
        <v>760011</v>
      </c>
    </row>
    <row r="4" spans="1:5" ht="63.75">
      <c r="A4" s="13"/>
      <c r="B4" s="11">
        <v>6</v>
      </c>
      <c r="C4" s="12" t="s">
        <v>137</v>
      </c>
      <c r="D4" s="78" t="s">
        <v>1635</v>
      </c>
      <c r="E4" s="11">
        <v>760012</v>
      </c>
    </row>
    <row r="5" spans="1:5" ht="25.5">
      <c r="A5" s="13"/>
      <c r="B5" s="11">
        <v>6</v>
      </c>
      <c r="C5" s="12" t="s">
        <v>137</v>
      </c>
      <c r="D5" s="78" t="s">
        <v>1011</v>
      </c>
      <c r="E5" s="420">
        <v>760006</v>
      </c>
    </row>
    <row r="6" spans="2:5" ht="25.5">
      <c r="B6" s="387">
        <v>6</v>
      </c>
      <c r="C6" s="12" t="s">
        <v>137</v>
      </c>
      <c r="D6" s="78" t="s">
        <v>1412</v>
      </c>
      <c r="E6" s="420">
        <v>760010</v>
      </c>
    </row>
    <row r="7" spans="1:5" ht="12.75">
      <c r="A7" s="132">
        <v>6</v>
      </c>
      <c r="B7" s="387">
        <v>6</v>
      </c>
      <c r="C7" s="12" t="s">
        <v>137</v>
      </c>
      <c r="D7" s="78" t="s">
        <v>2331</v>
      </c>
      <c r="E7" s="420">
        <v>760003</v>
      </c>
    </row>
    <row r="8" spans="1:5" ht="12.75">
      <c r="A8" s="13">
        <v>6</v>
      </c>
      <c r="B8" s="11">
        <v>6</v>
      </c>
      <c r="C8" s="12" t="s">
        <v>137</v>
      </c>
      <c r="D8" s="78" t="s">
        <v>2333</v>
      </c>
      <c r="E8" s="11">
        <v>760001</v>
      </c>
    </row>
    <row r="9" spans="1:5" ht="12.75">
      <c r="A9" s="13"/>
      <c r="B9" s="11">
        <v>7</v>
      </c>
      <c r="C9" s="12" t="s">
        <v>685</v>
      </c>
      <c r="D9" s="78" t="s">
        <v>2190</v>
      </c>
      <c r="E9" s="11" t="s">
        <v>1107</v>
      </c>
    </row>
    <row r="10" spans="1:5" ht="12.75">
      <c r="A10" s="13">
        <v>7</v>
      </c>
      <c r="B10" s="11">
        <v>7</v>
      </c>
      <c r="C10" s="12" t="s">
        <v>686</v>
      </c>
      <c r="D10" s="78" t="s">
        <v>877</v>
      </c>
      <c r="E10" s="420">
        <v>760005</v>
      </c>
    </row>
    <row r="11" spans="1:5" ht="25.5">
      <c r="A11" s="13">
        <v>7</v>
      </c>
      <c r="B11" s="11">
        <v>7</v>
      </c>
      <c r="C11" s="12" t="s">
        <v>686</v>
      </c>
      <c r="D11" s="78" t="s">
        <v>1010</v>
      </c>
      <c r="E11" s="11">
        <v>760007</v>
      </c>
    </row>
    <row r="12" spans="1:5" ht="12.75">
      <c r="A12" s="13">
        <v>15</v>
      </c>
      <c r="B12" s="11">
        <v>15</v>
      </c>
      <c r="C12" s="12" t="s">
        <v>667</v>
      </c>
      <c r="D12" s="78" t="s">
        <v>1012</v>
      </c>
      <c r="E12" s="420">
        <v>760004</v>
      </c>
    </row>
    <row r="13" ht="12.75">
      <c r="E13" s="43"/>
    </row>
  </sheetData>
  <sheetProtection/>
  <printOptions horizontalCentered="1"/>
  <pageMargins left="0.75" right="0.75" top="1" bottom="1" header="0.5" footer="0.5"/>
  <pageSetup horizontalDpi="600" verticalDpi="600" orientation="landscape" r:id="rId1"/>
  <headerFooter alignWithMargins="0">
    <oddHeader>&amp;C&amp;"Arial,Bold"&amp;18 17.  Prescribed Pediatric Extended Care Facilities</oddHeader>
  </headerFooter>
</worksheet>
</file>

<file path=xl/worksheets/sheet21.xml><?xml version="1.0" encoding="utf-8"?>
<worksheet xmlns="http://schemas.openxmlformats.org/spreadsheetml/2006/main" xmlns:r="http://schemas.openxmlformats.org/officeDocument/2006/relationships">
  <sheetPr>
    <tabColor theme="3" tint="0.39998000860214233"/>
  </sheetPr>
  <dimension ref="A1:H47"/>
  <sheetViews>
    <sheetView view="pageLayout" zoomScale="91" zoomScalePageLayoutView="91" workbookViewId="0" topLeftCell="A1">
      <selection activeCell="A1" sqref="A1"/>
    </sheetView>
  </sheetViews>
  <sheetFormatPr defaultColWidth="9.140625" defaultRowHeight="12.75" outlineLevelRow="2"/>
  <cols>
    <col min="1" max="1" width="9.00390625" style="93" customWidth="1"/>
    <col min="2" max="2" width="52.140625" style="93" customWidth="1"/>
    <col min="3" max="3" width="14.57421875" style="93" customWidth="1"/>
    <col min="4" max="4" width="12.421875" style="30" customWidth="1"/>
    <col min="5" max="5" width="10.8515625" style="147" customWidth="1"/>
    <col min="6" max="6" width="13.140625" style="0" customWidth="1"/>
    <col min="7" max="8" width="8.8515625" style="0" customWidth="1"/>
    <col min="9" max="16384" width="9.140625" style="93" customWidth="1"/>
  </cols>
  <sheetData>
    <row r="1" spans="1:8" s="151" customFormat="1" ht="26.25" customHeight="1">
      <c r="A1" s="9" t="s">
        <v>793</v>
      </c>
      <c r="B1" s="111" t="s">
        <v>792</v>
      </c>
      <c r="C1" s="9" t="s">
        <v>889</v>
      </c>
      <c r="D1" s="9" t="s">
        <v>887</v>
      </c>
      <c r="E1" s="8" t="s">
        <v>888</v>
      </c>
      <c r="F1" s="8" t="s">
        <v>1112</v>
      </c>
      <c r="G1" s="150"/>
      <c r="H1" s="150"/>
    </row>
    <row r="2" spans="1:8" ht="12.75" outlineLevel="2">
      <c r="A2" s="129" t="s">
        <v>549</v>
      </c>
      <c r="B2" s="96" t="s">
        <v>151</v>
      </c>
      <c r="C2" s="154">
        <v>8</v>
      </c>
      <c r="D2" s="18"/>
      <c r="E2" s="18"/>
      <c r="F2" s="172"/>
      <c r="G2" s="93"/>
      <c r="H2" s="93"/>
    </row>
    <row r="3" spans="1:8" ht="12.75" outlineLevel="2">
      <c r="A3" s="129" t="s">
        <v>549</v>
      </c>
      <c r="B3" s="96" t="s">
        <v>342</v>
      </c>
      <c r="C3" s="154">
        <v>8</v>
      </c>
      <c r="D3" s="18"/>
      <c r="E3" s="18"/>
      <c r="F3" s="172"/>
      <c r="G3" s="93"/>
      <c r="H3" s="93"/>
    </row>
    <row r="4" spans="1:8" ht="15" outlineLevel="2">
      <c r="A4" s="129" t="s">
        <v>549</v>
      </c>
      <c r="B4" s="96" t="s">
        <v>341</v>
      </c>
      <c r="C4" s="154">
        <v>9</v>
      </c>
      <c r="D4" s="18"/>
      <c r="E4" s="18"/>
      <c r="F4" s="311">
        <v>950003</v>
      </c>
      <c r="G4" s="93"/>
      <c r="H4" s="93"/>
    </row>
    <row r="5" spans="1:8" ht="15" outlineLevel="2">
      <c r="A5" s="129" t="s">
        <v>549</v>
      </c>
      <c r="B5" s="96" t="s">
        <v>150</v>
      </c>
      <c r="C5" s="154">
        <v>9</v>
      </c>
      <c r="D5" s="18"/>
      <c r="E5" s="18"/>
      <c r="F5" s="311">
        <v>950004</v>
      </c>
      <c r="G5" s="93"/>
      <c r="H5" s="93"/>
    </row>
    <row r="6" spans="1:8" ht="15" outlineLevel="2">
      <c r="A6" s="96" t="s">
        <v>107</v>
      </c>
      <c r="B6" s="96" t="s">
        <v>339</v>
      </c>
      <c r="C6" s="154">
        <v>9</v>
      </c>
      <c r="D6" s="18"/>
      <c r="E6" s="18"/>
      <c r="F6" s="311">
        <v>950008</v>
      </c>
      <c r="G6" s="93"/>
      <c r="H6" s="93"/>
    </row>
    <row r="7" spans="1:8" ht="15" outlineLevel="2">
      <c r="A7" s="96" t="s">
        <v>107</v>
      </c>
      <c r="B7" s="96" t="s">
        <v>340</v>
      </c>
      <c r="C7" s="154">
        <v>9</v>
      </c>
      <c r="D7" s="18"/>
      <c r="E7" s="18"/>
      <c r="F7" s="311">
        <v>950023</v>
      </c>
      <c r="G7" s="93"/>
      <c r="H7" s="93"/>
    </row>
    <row r="8" spans="1:8" ht="26.25" outlineLevel="2">
      <c r="A8" s="129" t="s">
        <v>671</v>
      </c>
      <c r="B8" s="96" t="s">
        <v>962</v>
      </c>
      <c r="C8" s="154">
        <v>9</v>
      </c>
      <c r="D8" s="18"/>
      <c r="E8" s="18"/>
      <c r="F8" s="311">
        <v>950016</v>
      </c>
      <c r="G8" s="93"/>
      <c r="H8" s="93"/>
    </row>
    <row r="9" spans="1:6" ht="12.75" outlineLevel="2">
      <c r="A9" s="129" t="s">
        <v>671</v>
      </c>
      <c r="B9" s="96" t="s">
        <v>885</v>
      </c>
      <c r="C9" s="154">
        <v>9</v>
      </c>
      <c r="D9" s="18"/>
      <c r="E9" s="18"/>
      <c r="F9" s="172">
        <v>950031</v>
      </c>
    </row>
    <row r="10" spans="1:8" ht="26.25" outlineLevel="2">
      <c r="A10" s="129" t="s">
        <v>671</v>
      </c>
      <c r="B10" s="96" t="s">
        <v>963</v>
      </c>
      <c r="C10" s="154">
        <v>9</v>
      </c>
      <c r="D10" s="18"/>
      <c r="E10" s="18"/>
      <c r="F10" s="311">
        <v>950017</v>
      </c>
      <c r="G10" s="93"/>
      <c r="H10" s="93"/>
    </row>
    <row r="11" spans="1:8" ht="12.75" outlineLevel="2">
      <c r="A11" s="96" t="s">
        <v>806</v>
      </c>
      <c r="B11" s="96" t="s">
        <v>148</v>
      </c>
      <c r="C11" s="154">
        <v>9</v>
      </c>
      <c r="D11" s="18"/>
      <c r="E11" s="18"/>
      <c r="F11" s="172">
        <v>950005</v>
      </c>
      <c r="G11" s="93"/>
      <c r="H11" s="93"/>
    </row>
    <row r="12" spans="1:8" ht="12.75" outlineLevel="2">
      <c r="A12" s="96" t="s">
        <v>806</v>
      </c>
      <c r="B12" s="96" t="s">
        <v>149</v>
      </c>
      <c r="C12" s="154">
        <v>9</v>
      </c>
      <c r="D12" s="18"/>
      <c r="E12" s="18"/>
      <c r="F12" s="172">
        <v>950012</v>
      </c>
      <c r="G12" s="93"/>
      <c r="H12" s="93"/>
    </row>
    <row r="13" spans="1:8" ht="25.5" outlineLevel="2">
      <c r="A13" s="96" t="s">
        <v>706</v>
      </c>
      <c r="B13" s="96" t="s">
        <v>1576</v>
      </c>
      <c r="C13" s="154">
        <v>9</v>
      </c>
      <c r="D13" s="18"/>
      <c r="E13" s="18"/>
      <c r="F13" s="172">
        <v>950038</v>
      </c>
      <c r="G13" s="93"/>
      <c r="H13" s="93"/>
    </row>
    <row r="14" spans="1:8" ht="15" outlineLevel="2">
      <c r="A14" s="129" t="s">
        <v>112</v>
      </c>
      <c r="B14" s="96" t="s">
        <v>878</v>
      </c>
      <c r="C14" s="154">
        <v>9</v>
      </c>
      <c r="D14" s="18"/>
      <c r="E14" s="18"/>
      <c r="F14" s="311">
        <v>950018</v>
      </c>
      <c r="G14" s="93"/>
      <c r="H14" s="93"/>
    </row>
    <row r="15" spans="1:8" ht="15" outlineLevel="2">
      <c r="A15" s="129" t="s">
        <v>112</v>
      </c>
      <c r="B15" s="96" t="s">
        <v>886</v>
      </c>
      <c r="C15" s="154">
        <v>9</v>
      </c>
      <c r="D15" s="18"/>
      <c r="E15" s="18"/>
      <c r="F15" s="311">
        <v>950019</v>
      </c>
      <c r="G15" s="93"/>
      <c r="H15" s="93"/>
    </row>
    <row r="16" spans="1:8" ht="12.75" outlineLevel="2">
      <c r="A16" s="129" t="s">
        <v>112</v>
      </c>
      <c r="B16" s="96" t="s">
        <v>1487</v>
      </c>
      <c r="C16" s="154">
        <v>9</v>
      </c>
      <c r="D16" s="18"/>
      <c r="E16" s="18"/>
      <c r="F16" s="172"/>
      <c r="G16" s="93"/>
      <c r="H16" s="93"/>
    </row>
    <row r="17" spans="1:8" ht="12.75" outlineLevel="2">
      <c r="A17" s="129" t="s">
        <v>137</v>
      </c>
      <c r="B17" s="96" t="s">
        <v>1071</v>
      </c>
      <c r="C17" s="154">
        <v>9</v>
      </c>
      <c r="D17" s="18"/>
      <c r="E17" s="18"/>
      <c r="F17" s="172"/>
      <c r="G17" s="93"/>
      <c r="H17" s="93"/>
    </row>
    <row r="18" spans="1:6" ht="26.25" outlineLevel="2">
      <c r="A18" s="129" t="s">
        <v>137</v>
      </c>
      <c r="B18" s="96" t="s">
        <v>1023</v>
      </c>
      <c r="C18" s="154">
        <v>9</v>
      </c>
      <c r="D18" s="18"/>
      <c r="E18" s="18"/>
      <c r="F18" s="311">
        <v>950013</v>
      </c>
    </row>
    <row r="19" spans="1:8" ht="26.25" outlineLevel="2">
      <c r="A19" s="129" t="s">
        <v>137</v>
      </c>
      <c r="B19" s="96" t="s">
        <v>1024</v>
      </c>
      <c r="C19" s="154">
        <v>9</v>
      </c>
      <c r="D19" s="18"/>
      <c r="E19" s="18"/>
      <c r="F19" s="311">
        <v>950020</v>
      </c>
      <c r="G19" s="93"/>
      <c r="H19" s="93"/>
    </row>
    <row r="20" spans="1:8" ht="26.25" outlineLevel="2">
      <c r="A20" s="129" t="s">
        <v>137</v>
      </c>
      <c r="B20" s="96" t="s">
        <v>1022</v>
      </c>
      <c r="C20" s="154">
        <v>18</v>
      </c>
      <c r="D20" s="18"/>
      <c r="E20" s="18"/>
      <c r="F20" s="311">
        <v>950001</v>
      </c>
      <c r="G20" s="93"/>
      <c r="H20" s="93"/>
    </row>
    <row r="21" spans="1:8" ht="15" outlineLevel="2">
      <c r="A21" s="129" t="s">
        <v>137</v>
      </c>
      <c r="B21" s="96" t="s">
        <v>1026</v>
      </c>
      <c r="C21" s="154">
        <v>9</v>
      </c>
      <c r="D21" s="18"/>
      <c r="E21" s="18"/>
      <c r="F21" s="311">
        <v>950032</v>
      </c>
      <c r="G21" s="93"/>
      <c r="H21" s="93"/>
    </row>
    <row r="22" spans="1:8" ht="15" outlineLevel="2">
      <c r="A22" s="129" t="s">
        <v>137</v>
      </c>
      <c r="B22" s="180" t="s">
        <v>879</v>
      </c>
      <c r="C22" s="154">
        <v>9</v>
      </c>
      <c r="D22" s="18"/>
      <c r="E22" s="173"/>
      <c r="F22" s="311">
        <v>950028</v>
      </c>
      <c r="G22" s="93"/>
      <c r="H22" s="93"/>
    </row>
    <row r="23" spans="1:8" ht="15" outlineLevel="2">
      <c r="A23" s="129" t="s">
        <v>137</v>
      </c>
      <c r="B23" s="96" t="s">
        <v>880</v>
      </c>
      <c r="C23" s="154">
        <v>9</v>
      </c>
      <c r="D23" s="18"/>
      <c r="E23" s="173"/>
      <c r="F23" s="311">
        <v>950029</v>
      </c>
      <c r="G23" s="93"/>
      <c r="H23" s="93"/>
    </row>
    <row r="24" spans="1:8" ht="25.5" customHeight="1" outlineLevel="2">
      <c r="A24" s="129" t="s">
        <v>137</v>
      </c>
      <c r="B24" s="96" t="s">
        <v>1025</v>
      </c>
      <c r="C24" s="154">
        <v>9</v>
      </c>
      <c r="D24" s="18"/>
      <c r="E24" s="18"/>
      <c r="F24" s="312">
        <v>950025</v>
      </c>
      <c r="G24" s="93"/>
      <c r="H24" s="93"/>
    </row>
    <row r="25" spans="1:8" ht="12.75" outlineLevel="2">
      <c r="A25" s="129" t="s">
        <v>686</v>
      </c>
      <c r="B25" s="96" t="s">
        <v>2058</v>
      </c>
      <c r="C25" s="154">
        <v>9</v>
      </c>
      <c r="D25" s="18"/>
      <c r="E25" s="18"/>
      <c r="F25" s="18">
        <v>950033</v>
      </c>
      <c r="G25" s="93"/>
      <c r="H25" s="93"/>
    </row>
    <row r="26" spans="1:8" ht="12.75" outlineLevel="2">
      <c r="A26" s="129" t="s">
        <v>686</v>
      </c>
      <c r="B26" s="96" t="s">
        <v>2059</v>
      </c>
      <c r="C26" s="154">
        <v>9</v>
      </c>
      <c r="D26" s="18"/>
      <c r="E26" s="18"/>
      <c r="F26" s="18">
        <v>950040</v>
      </c>
      <c r="G26" s="93"/>
      <c r="H26" s="93"/>
    </row>
    <row r="27" spans="1:8" ht="15" outlineLevel="2">
      <c r="A27" s="129" t="s">
        <v>533</v>
      </c>
      <c r="B27" s="96" t="s">
        <v>338</v>
      </c>
      <c r="C27" s="154">
        <v>9</v>
      </c>
      <c r="D27" s="18"/>
      <c r="E27" s="18"/>
      <c r="F27" s="312">
        <v>950010</v>
      </c>
      <c r="G27" s="93"/>
      <c r="H27" s="93"/>
    </row>
    <row r="28" spans="1:8" ht="15" outlineLevel="2">
      <c r="A28" s="129" t="s">
        <v>533</v>
      </c>
      <c r="B28" s="96" t="s">
        <v>71</v>
      </c>
      <c r="C28" s="154">
        <v>9</v>
      </c>
      <c r="D28" s="18"/>
      <c r="E28" s="18"/>
      <c r="F28" s="312">
        <v>950024</v>
      </c>
      <c r="G28" s="93"/>
      <c r="H28" s="93"/>
    </row>
    <row r="29" spans="1:8" ht="12.75" outlineLevel="2">
      <c r="A29" s="129" t="s">
        <v>523</v>
      </c>
      <c r="B29" s="96" t="s">
        <v>175</v>
      </c>
      <c r="C29" s="154">
        <v>9</v>
      </c>
      <c r="D29" s="18"/>
      <c r="E29" s="18"/>
      <c r="F29" s="18">
        <v>950007</v>
      </c>
      <c r="G29" s="93"/>
      <c r="H29" s="93"/>
    </row>
    <row r="30" spans="1:8" ht="12.75" outlineLevel="2">
      <c r="A30" s="129" t="s">
        <v>152</v>
      </c>
      <c r="B30" s="96" t="s">
        <v>343</v>
      </c>
      <c r="C30" s="154">
        <v>9</v>
      </c>
      <c r="D30" s="18"/>
      <c r="E30" s="18"/>
      <c r="F30" s="18">
        <v>950006</v>
      </c>
      <c r="G30" s="93"/>
      <c r="H30" s="93"/>
    </row>
    <row r="31" spans="1:8" ht="29.25" customHeight="1">
      <c r="A31" s="130"/>
      <c r="B31" s="152" t="s">
        <v>622</v>
      </c>
      <c r="C31" s="155">
        <f>SUM(C2:C30)</f>
        <v>268</v>
      </c>
      <c r="D31" s="153">
        <v>315</v>
      </c>
      <c r="E31" s="157">
        <f>D31-C31</f>
        <v>47</v>
      </c>
      <c r="F31" s="313"/>
      <c r="G31" s="93"/>
      <c r="H31" s="93"/>
    </row>
    <row r="32" spans="3:8" ht="12.75" hidden="1">
      <c r="C32" s="156"/>
      <c r="F32" s="18"/>
      <c r="G32" s="93"/>
      <c r="H32" s="93"/>
    </row>
    <row r="33" spans="3:8" ht="12.75" hidden="1">
      <c r="C33" s="156"/>
      <c r="F33" s="18"/>
      <c r="G33" s="93"/>
      <c r="H33" s="93"/>
    </row>
    <row r="34" spans="3:8" ht="12.75" hidden="1">
      <c r="C34" s="156"/>
      <c r="F34" s="18"/>
      <c r="G34" s="93"/>
      <c r="H34" s="93"/>
    </row>
    <row r="35" spans="3:8" ht="12.75" hidden="1">
      <c r="C35" s="156"/>
      <c r="F35" s="173"/>
      <c r="G35" s="93"/>
      <c r="H35" s="93"/>
    </row>
    <row r="36" spans="3:8" ht="12.75" hidden="1">
      <c r="C36" s="156"/>
      <c r="F36" s="173"/>
      <c r="G36" s="93"/>
      <c r="H36" s="93"/>
    </row>
    <row r="37" spans="3:8" ht="12.75" hidden="1">
      <c r="C37" s="156"/>
      <c r="F37" s="18"/>
      <c r="G37" s="93"/>
      <c r="H37" s="93"/>
    </row>
    <row r="38" spans="3:8" ht="12.75" hidden="1">
      <c r="C38" s="156"/>
      <c r="F38" s="18"/>
      <c r="G38" s="93"/>
      <c r="H38" s="93"/>
    </row>
    <row r="39" spans="3:8" ht="12.75" hidden="1">
      <c r="C39" s="156"/>
      <c r="F39" s="18"/>
      <c r="G39" s="93"/>
      <c r="H39" s="93"/>
    </row>
    <row r="40" spans="3:8" ht="12.75" hidden="1">
      <c r="C40" s="156"/>
      <c r="F40" s="18"/>
      <c r="G40" s="93"/>
      <c r="H40" s="93"/>
    </row>
    <row r="41" ht="12.75" hidden="1">
      <c r="C41" s="156"/>
    </row>
    <row r="42" ht="12.75" hidden="1">
      <c r="C42" s="156"/>
    </row>
    <row r="43" ht="12.75" hidden="1">
      <c r="C43" s="156"/>
    </row>
    <row r="44" ht="12.75" hidden="1">
      <c r="C44" s="156"/>
    </row>
    <row r="45" spans="3:5" ht="12.75" hidden="1">
      <c r="C45" s="156"/>
      <c r="D45" s="148"/>
      <c r="E45" s="149"/>
    </row>
    <row r="46" spans="1:5" ht="12.75">
      <c r="A46" s="26"/>
      <c r="B46" s="26"/>
      <c r="C46" s="26"/>
      <c r="D46" s="26"/>
      <c r="E46" s="6"/>
    </row>
    <row r="47" spans="1:6" ht="12.75">
      <c r="A47" s="26"/>
      <c r="B47" s="26"/>
      <c r="C47" s="26"/>
      <c r="D47" s="26"/>
      <c r="E47" s="6"/>
      <c r="F47" s="5"/>
    </row>
  </sheetData>
  <sheetProtection/>
  <autoFilter ref="A1:B45">
    <sortState ref="A2:B47">
      <sortCondition sortBy="value" ref="B2:B47"/>
    </sortState>
  </autoFilter>
  <printOptions horizontalCentered="1"/>
  <pageMargins left="0.75" right="1.5104166666666667" top="1.21875" bottom="1" header="0.5" footer="0.5"/>
  <pageSetup horizontalDpi="600" verticalDpi="600" orientation="landscape" r:id="rId1"/>
  <headerFooter differentFirst="1" alignWithMargins="0">
    <oddHeader xml:space="preserve">&amp;R </oddHeader>
    <firstHeader>&amp;C
&amp;"Arial,Bold"&amp;16 Psychiatric Residential Treatment Facilities - Level I</firstHeader>
  </headerFooter>
</worksheet>
</file>

<file path=xl/worksheets/sheet22.xml><?xml version="1.0" encoding="utf-8"?>
<worksheet xmlns="http://schemas.openxmlformats.org/spreadsheetml/2006/main" xmlns:r="http://schemas.openxmlformats.org/officeDocument/2006/relationships">
  <sheetPr>
    <tabColor theme="3" tint="0.39998000860214233"/>
  </sheetPr>
  <dimension ref="A1:F10"/>
  <sheetViews>
    <sheetView workbookViewId="0" topLeftCell="A1">
      <selection activeCell="A9" sqref="A9"/>
    </sheetView>
  </sheetViews>
  <sheetFormatPr defaultColWidth="9.140625" defaultRowHeight="12.75" outlineLevelRow="2"/>
  <cols>
    <col min="1" max="1" width="11.7109375" style="0" customWidth="1"/>
    <col min="2" max="2" width="37.28125" style="0" customWidth="1"/>
    <col min="3" max="3" width="14.28125" style="0" customWidth="1"/>
    <col min="4" max="4" width="13.8515625" style="0" customWidth="1"/>
  </cols>
  <sheetData>
    <row r="1" spans="1:6" s="151" customFormat="1" ht="26.25" customHeight="1">
      <c r="A1" s="9" t="s">
        <v>793</v>
      </c>
      <c r="B1" s="111" t="s">
        <v>792</v>
      </c>
      <c r="C1" s="9" t="s">
        <v>889</v>
      </c>
      <c r="D1" s="8" t="s">
        <v>1112</v>
      </c>
      <c r="E1" s="150"/>
      <c r="F1" s="150"/>
    </row>
    <row r="2" spans="1:4" s="93" customFormat="1" ht="12.75" outlineLevel="2">
      <c r="A2" s="96" t="s">
        <v>806</v>
      </c>
      <c r="B2" s="96" t="s">
        <v>987</v>
      </c>
      <c r="C2" s="154">
        <v>24</v>
      </c>
      <c r="D2" s="254" t="s">
        <v>1107</v>
      </c>
    </row>
    <row r="3" spans="1:4" s="93" customFormat="1" ht="15.75" customHeight="1" outlineLevel="2">
      <c r="A3" s="96" t="s">
        <v>706</v>
      </c>
      <c r="B3" s="96" t="s">
        <v>986</v>
      </c>
      <c r="C3" s="154">
        <v>18</v>
      </c>
      <c r="D3" s="254" t="s">
        <v>1107</v>
      </c>
    </row>
    <row r="4" spans="1:4" s="93" customFormat="1" ht="12.75" outlineLevel="2">
      <c r="A4" s="96" t="s">
        <v>137</v>
      </c>
      <c r="B4" s="96" t="s">
        <v>988</v>
      </c>
      <c r="C4" s="154">
        <v>24</v>
      </c>
      <c r="D4" s="254" t="s">
        <v>1107</v>
      </c>
    </row>
    <row r="5" spans="1:4" s="93" customFormat="1" ht="12.75" outlineLevel="2">
      <c r="A5" s="129" t="s">
        <v>626</v>
      </c>
      <c r="B5" s="129" t="s">
        <v>989</v>
      </c>
      <c r="C5" s="154">
        <v>24</v>
      </c>
      <c r="D5" s="300">
        <v>950039</v>
      </c>
    </row>
    <row r="6" spans="1:4" s="93" customFormat="1" ht="12.75" outlineLevel="2">
      <c r="A6" s="129" t="s">
        <v>533</v>
      </c>
      <c r="B6" s="129" t="s">
        <v>1417</v>
      </c>
      <c r="C6" s="154">
        <v>9</v>
      </c>
      <c r="D6" s="254" t="s">
        <v>1107</v>
      </c>
    </row>
    <row r="7" spans="1:4" s="93" customFormat="1" ht="12.75" outlineLevel="2">
      <c r="A7" s="129" t="s">
        <v>533</v>
      </c>
      <c r="B7" s="129" t="s">
        <v>1488</v>
      </c>
      <c r="C7" s="154">
        <v>18</v>
      </c>
      <c r="D7" s="254" t="s">
        <v>1107</v>
      </c>
    </row>
    <row r="8" spans="1:4" ht="12.75">
      <c r="A8" s="142" t="s">
        <v>110</v>
      </c>
      <c r="B8" s="142" t="s">
        <v>2002</v>
      </c>
      <c r="C8" s="172">
        <v>24</v>
      </c>
      <c r="D8" s="254" t="s">
        <v>1107</v>
      </c>
    </row>
    <row r="9" spans="1:4" ht="12.75">
      <c r="A9" s="102" t="s">
        <v>387</v>
      </c>
      <c r="B9" s="426" t="s">
        <v>2352</v>
      </c>
      <c r="C9" s="172">
        <v>48</v>
      </c>
      <c r="D9" s="254" t="s">
        <v>1107</v>
      </c>
    </row>
    <row r="10" spans="1:6" s="93" customFormat="1" ht="12.75">
      <c r="A10" s="130"/>
      <c r="B10" s="131" t="s">
        <v>53</v>
      </c>
      <c r="C10" s="146">
        <f>SUM(C2:C9)</f>
        <v>189</v>
      </c>
      <c r="D10" s="427"/>
      <c r="E10"/>
      <c r="F10"/>
    </row>
  </sheetData>
  <sheetProtection/>
  <printOptions/>
  <pageMargins left="1" right="0.09375" top="1.3020833333333333" bottom="1" header="0.5" footer="0.5"/>
  <pageSetup horizontalDpi="600" verticalDpi="600" orientation="portrait" r:id="rId1"/>
  <headerFooter>
    <oddHeader>&amp;C&amp;16
&amp;"Arial,Bold"  Psychiatric Residential Treatment Facilities - Level II
</oddHeader>
  </headerFooter>
</worksheet>
</file>

<file path=xl/worksheets/sheet23.xml><?xml version="1.0" encoding="utf-8"?>
<worksheet xmlns="http://schemas.openxmlformats.org/spreadsheetml/2006/main" xmlns:r="http://schemas.openxmlformats.org/officeDocument/2006/relationships">
  <sheetPr>
    <tabColor indexed="45"/>
  </sheetPr>
  <dimension ref="A1:AW40"/>
  <sheetViews>
    <sheetView zoomScalePageLayoutView="0" workbookViewId="0" topLeftCell="A1">
      <selection activeCell="B6" sqref="B6"/>
    </sheetView>
  </sheetViews>
  <sheetFormatPr defaultColWidth="9.140625" defaultRowHeight="12.75"/>
  <cols>
    <col min="1" max="1" width="41.28125" style="143" customWidth="1"/>
    <col min="2" max="2" width="61.140625" style="144" customWidth="1"/>
    <col min="3" max="3" width="18.140625" style="142" customWidth="1"/>
    <col min="4" max="16384" width="9.140625" style="142" customWidth="1"/>
  </cols>
  <sheetData>
    <row r="1" spans="1:3" ht="12.75">
      <c r="A1" s="140" t="s">
        <v>624</v>
      </c>
      <c r="B1" s="141" t="s">
        <v>128</v>
      </c>
      <c r="C1" s="301" t="s">
        <v>1546</v>
      </c>
    </row>
    <row r="2" spans="1:3" s="214" customFormat="1" ht="25.5">
      <c r="A2" s="59" t="s">
        <v>2359</v>
      </c>
      <c r="B2" s="429" t="s">
        <v>2361</v>
      </c>
      <c r="C2" s="370" t="s">
        <v>1107</v>
      </c>
    </row>
    <row r="3" spans="1:3" ht="38.25" customHeight="1">
      <c r="A3" s="65" t="s">
        <v>2072</v>
      </c>
      <c r="B3" s="304" t="s">
        <v>2073</v>
      </c>
      <c r="C3" s="351" t="s">
        <v>1107</v>
      </c>
    </row>
    <row r="4" spans="1:16" ht="99" customHeight="1">
      <c r="A4" s="305" t="s">
        <v>1586</v>
      </c>
      <c r="B4" s="304" t="s">
        <v>1501</v>
      </c>
      <c r="C4" s="306">
        <v>720222</v>
      </c>
      <c r="P4" s="285"/>
    </row>
    <row r="5" spans="1:15" s="206" customFormat="1" ht="12.75">
      <c r="A5" s="196" t="s">
        <v>1171</v>
      </c>
      <c r="B5" s="217" t="s">
        <v>371</v>
      </c>
      <c r="C5" s="218">
        <v>150191</v>
      </c>
      <c r="D5" s="218"/>
      <c r="E5" s="218"/>
      <c r="F5" s="218"/>
      <c r="G5" s="218"/>
      <c r="H5" s="218"/>
      <c r="I5" s="218"/>
      <c r="J5" s="218"/>
      <c r="K5" s="218"/>
      <c r="L5" s="218"/>
      <c r="M5" s="218"/>
      <c r="N5" s="218"/>
      <c r="O5" s="218"/>
    </row>
    <row r="6" spans="1:3" ht="81.75" customHeight="1">
      <c r="A6" s="62" t="s">
        <v>1550</v>
      </c>
      <c r="B6" s="304" t="s">
        <v>2241</v>
      </c>
      <c r="C6" s="306">
        <v>720090</v>
      </c>
    </row>
    <row r="7" spans="1:3" ht="44.25" customHeight="1">
      <c r="A7" s="65" t="s">
        <v>1551</v>
      </c>
      <c r="B7" s="304" t="s">
        <v>1002</v>
      </c>
      <c r="C7" s="306">
        <v>720372</v>
      </c>
    </row>
    <row r="8" spans="1:3" ht="44.25" customHeight="1">
      <c r="A8" s="65" t="s">
        <v>2138</v>
      </c>
      <c r="B8" s="304" t="s">
        <v>2139</v>
      </c>
      <c r="C8" s="351" t="s">
        <v>1107</v>
      </c>
    </row>
    <row r="9" spans="1:3" ht="44.25" customHeight="1">
      <c r="A9" s="65" t="s">
        <v>2140</v>
      </c>
      <c r="B9" s="304" t="s">
        <v>2141</v>
      </c>
      <c r="C9" s="351" t="s">
        <v>1107</v>
      </c>
    </row>
    <row r="10" spans="1:15" s="206" customFormat="1" ht="25.5">
      <c r="A10" s="196" t="s">
        <v>1172</v>
      </c>
      <c r="B10" s="217" t="s">
        <v>1159</v>
      </c>
      <c r="C10" s="218">
        <v>150166</v>
      </c>
      <c r="D10" s="218"/>
      <c r="E10" s="218"/>
      <c r="F10" s="218"/>
      <c r="G10" s="218"/>
      <c r="H10" s="218"/>
      <c r="I10" s="218"/>
      <c r="J10" s="218"/>
      <c r="K10" s="218"/>
      <c r="L10" s="218"/>
      <c r="M10" s="218"/>
      <c r="N10" s="218"/>
      <c r="O10" s="218"/>
    </row>
    <row r="11" spans="1:15" s="206" customFormat="1" ht="38.25">
      <c r="A11" s="196" t="s">
        <v>1464</v>
      </c>
      <c r="B11" s="217" t="s">
        <v>1155</v>
      </c>
      <c r="C11" s="218">
        <v>150123</v>
      </c>
      <c r="D11" s="218"/>
      <c r="E11" s="218"/>
      <c r="F11" s="218"/>
      <c r="G11" s="218"/>
      <c r="H11" s="218"/>
      <c r="I11" s="218"/>
      <c r="J11" s="218"/>
      <c r="K11" s="218"/>
      <c r="L11" s="218"/>
      <c r="M11" s="218"/>
      <c r="N11" s="218"/>
      <c r="O11" s="218"/>
    </row>
    <row r="12" spans="1:3" ht="25.5">
      <c r="A12" s="143" t="s">
        <v>264</v>
      </c>
      <c r="B12" s="304" t="s">
        <v>265</v>
      </c>
      <c r="C12" s="306">
        <v>720261</v>
      </c>
    </row>
    <row r="13" spans="1:3" ht="25.5">
      <c r="A13" s="143" t="s">
        <v>1503</v>
      </c>
      <c r="B13" s="144" t="s">
        <v>1502</v>
      </c>
      <c r="C13" s="302" t="s">
        <v>1107</v>
      </c>
    </row>
    <row r="14" spans="1:3" ht="25.5">
      <c r="A14" s="143" t="s">
        <v>1504</v>
      </c>
      <c r="B14" s="144" t="s">
        <v>1505</v>
      </c>
      <c r="C14" s="302" t="s">
        <v>1107</v>
      </c>
    </row>
    <row r="15" spans="1:3" ht="12.75">
      <c r="A15" s="143" t="s">
        <v>1506</v>
      </c>
      <c r="B15" s="144" t="s">
        <v>1507</v>
      </c>
      <c r="C15" s="302" t="s">
        <v>1107</v>
      </c>
    </row>
    <row r="16" spans="1:3" ht="12.75">
      <c r="A16" s="62" t="s">
        <v>1548</v>
      </c>
      <c r="B16" s="267" t="s">
        <v>209</v>
      </c>
      <c r="C16" s="142">
        <v>720221</v>
      </c>
    </row>
    <row r="17" spans="1:3" ht="25.5">
      <c r="A17" s="62" t="s">
        <v>2169</v>
      </c>
      <c r="B17" s="321" t="s">
        <v>822</v>
      </c>
      <c r="C17" s="300" t="s">
        <v>1107</v>
      </c>
    </row>
    <row r="18" spans="1:3" ht="51">
      <c r="A18" s="62" t="s">
        <v>1560</v>
      </c>
      <c r="B18" s="267" t="s">
        <v>2249</v>
      </c>
      <c r="C18" s="300">
        <v>150201</v>
      </c>
    </row>
    <row r="19" spans="1:3" ht="30.75" customHeight="1">
      <c r="A19" s="143" t="s">
        <v>1043</v>
      </c>
      <c r="B19" s="144" t="s">
        <v>1001</v>
      </c>
      <c r="C19" s="142">
        <v>720095</v>
      </c>
    </row>
    <row r="20" spans="1:3" ht="19.5" customHeight="1">
      <c r="A20" s="143" t="s">
        <v>2074</v>
      </c>
      <c r="B20" s="144" t="s">
        <v>2075</v>
      </c>
      <c r="C20" s="300" t="s">
        <v>1107</v>
      </c>
    </row>
    <row r="21" spans="1:3" ht="78" customHeight="1">
      <c r="A21" s="303" t="s">
        <v>2196</v>
      </c>
      <c r="B21" s="304" t="s">
        <v>2324</v>
      </c>
      <c r="C21" s="302">
        <v>720206</v>
      </c>
    </row>
    <row r="22" spans="1:3" ht="141" customHeight="1">
      <c r="A22" s="65" t="s">
        <v>1552</v>
      </c>
      <c r="B22" s="321" t="s">
        <v>2272</v>
      </c>
      <c r="C22" s="302">
        <v>720407</v>
      </c>
    </row>
    <row r="23" spans="1:3" ht="76.5">
      <c r="A23" s="165" t="s">
        <v>1420</v>
      </c>
      <c r="B23" s="389" t="s">
        <v>2271</v>
      </c>
      <c r="C23" s="218">
        <v>150200</v>
      </c>
    </row>
    <row r="24" spans="1:3" ht="25.5">
      <c r="A24" s="65" t="s">
        <v>1553</v>
      </c>
      <c r="B24" s="304" t="s">
        <v>2088</v>
      </c>
      <c r="C24" s="302">
        <v>720408</v>
      </c>
    </row>
    <row r="25" spans="1:3" ht="25.5">
      <c r="A25" s="62" t="s">
        <v>2087</v>
      </c>
      <c r="B25" s="267" t="s">
        <v>2277</v>
      </c>
      <c r="C25" s="306">
        <v>720371</v>
      </c>
    </row>
    <row r="26" spans="1:3" ht="25.5">
      <c r="A26" s="62" t="s">
        <v>1636</v>
      </c>
      <c r="B26" s="321" t="s">
        <v>1637</v>
      </c>
      <c r="C26" s="306">
        <v>720448</v>
      </c>
    </row>
    <row r="27" spans="1:3" ht="25.5">
      <c r="A27" s="62" t="s">
        <v>1639</v>
      </c>
      <c r="B27" s="321" t="s">
        <v>1640</v>
      </c>
      <c r="C27" s="306" t="s">
        <v>2273</v>
      </c>
    </row>
    <row r="28" spans="1:3" ht="12.75">
      <c r="A28" s="65" t="s">
        <v>2195</v>
      </c>
      <c r="B28" s="304" t="s">
        <v>1113</v>
      </c>
      <c r="C28" s="302">
        <v>720438</v>
      </c>
    </row>
    <row r="29" spans="1:3" ht="12.75">
      <c r="A29" s="62" t="s">
        <v>1549</v>
      </c>
      <c r="B29" s="321" t="s">
        <v>1638</v>
      </c>
      <c r="C29" s="142">
        <v>720365</v>
      </c>
    </row>
    <row r="30" spans="1:3" ht="12.75">
      <c r="A30" s="62" t="s">
        <v>2231</v>
      </c>
      <c r="B30" s="321" t="s">
        <v>2232</v>
      </c>
      <c r="C30" s="142" t="s">
        <v>1107</v>
      </c>
    </row>
    <row r="31" spans="1:3" s="206" customFormat="1" ht="12.75">
      <c r="A31" s="196" t="s">
        <v>1213</v>
      </c>
      <c r="B31" s="217" t="s">
        <v>1146</v>
      </c>
      <c r="C31" s="218">
        <v>150068</v>
      </c>
    </row>
    <row r="32" spans="1:3" ht="51">
      <c r="A32" s="65" t="s">
        <v>1547</v>
      </c>
      <c r="B32" s="304" t="s">
        <v>266</v>
      </c>
      <c r="C32" s="306">
        <v>720205</v>
      </c>
    </row>
    <row r="33" spans="1:49" s="206" customFormat="1" ht="89.25">
      <c r="A33" s="196" t="s">
        <v>1431</v>
      </c>
      <c r="B33" s="217" t="s">
        <v>1432</v>
      </c>
      <c r="C33" s="218">
        <v>150182</v>
      </c>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row>
    <row r="34" spans="1:49" s="206" customFormat="1" ht="25.5">
      <c r="A34" s="196" t="s">
        <v>1440</v>
      </c>
      <c r="B34" s="268" t="s">
        <v>1441</v>
      </c>
      <c r="C34" s="218">
        <v>150195</v>
      </c>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row>
    <row r="35" spans="1:49" s="206" customFormat="1" ht="38.25">
      <c r="A35" s="196" t="s">
        <v>1611</v>
      </c>
      <c r="B35" s="217" t="s">
        <v>1148</v>
      </c>
      <c r="C35" s="218">
        <v>150173</v>
      </c>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row>
    <row r="36" spans="1:3" ht="76.5">
      <c r="A36" s="65" t="s">
        <v>2191</v>
      </c>
      <c r="B36" s="267" t="s">
        <v>2248</v>
      </c>
      <c r="C36" s="388">
        <v>150188</v>
      </c>
    </row>
    <row r="37" spans="1:3" ht="38.25">
      <c r="A37" s="65" t="s">
        <v>2363</v>
      </c>
      <c r="B37" s="267" t="s">
        <v>2364</v>
      </c>
      <c r="C37" s="302" t="s">
        <v>1107</v>
      </c>
    </row>
    <row r="38" spans="1:3" ht="25.5">
      <c r="A38" s="303" t="s">
        <v>267</v>
      </c>
      <c r="B38" s="304" t="s">
        <v>674</v>
      </c>
      <c r="C38" s="306">
        <v>720191</v>
      </c>
    </row>
    <row r="39" spans="1:3" ht="12.75">
      <c r="A39" s="143" t="s">
        <v>2046</v>
      </c>
      <c r="B39" s="144" t="s">
        <v>2047</v>
      </c>
      <c r="C39" s="142" t="s">
        <v>1107</v>
      </c>
    </row>
    <row r="40" spans="1:3" ht="12.75">
      <c r="A40" s="143" t="s">
        <v>2046</v>
      </c>
      <c r="B40" s="144" t="s">
        <v>2337</v>
      </c>
      <c r="C40" s="142" t="s">
        <v>1107</v>
      </c>
    </row>
  </sheetData>
  <sheetProtection/>
  <printOptions/>
  <pageMargins left="0.75" right="0.75" top="1" bottom="1" header="0.5" footer="0.5"/>
  <pageSetup horizontalDpi="600" verticalDpi="600"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sheetPr>
    <tabColor theme="3" tint="0.39998000860214233"/>
  </sheetPr>
  <dimension ref="A1:D3"/>
  <sheetViews>
    <sheetView zoomScalePageLayoutView="0" workbookViewId="0" topLeftCell="A1">
      <selection activeCell="A48" sqref="A48"/>
    </sheetView>
  </sheetViews>
  <sheetFormatPr defaultColWidth="9.140625" defaultRowHeight="12.75"/>
  <cols>
    <col min="2" max="2" width="10.28125" style="0" customWidth="1"/>
    <col min="3" max="3" width="27.421875" style="0" customWidth="1"/>
  </cols>
  <sheetData>
    <row r="1" spans="1:4" s="162" customFormat="1" ht="12.75">
      <c r="A1" s="161" t="s">
        <v>623</v>
      </c>
      <c r="B1" s="162" t="s">
        <v>1351</v>
      </c>
      <c r="C1" s="269" t="s">
        <v>624</v>
      </c>
      <c r="D1" s="162" t="s">
        <v>1352</v>
      </c>
    </row>
    <row r="2" spans="1:3" ht="12.75">
      <c r="A2" s="3">
        <v>6</v>
      </c>
      <c r="B2" s="25" t="s">
        <v>137</v>
      </c>
      <c r="C2" s="244" t="s">
        <v>1411</v>
      </c>
    </row>
    <row r="3" spans="1:3" ht="12.75">
      <c r="A3" s="3">
        <v>6</v>
      </c>
      <c r="B3" s="25" t="s">
        <v>137</v>
      </c>
      <c r="C3" s="244" t="s">
        <v>1410</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indexed="29"/>
  </sheetPr>
  <dimension ref="A1:J13"/>
  <sheetViews>
    <sheetView zoomScalePageLayoutView="0" workbookViewId="0" topLeftCell="A1">
      <selection activeCell="B19" sqref="B19"/>
    </sheetView>
  </sheetViews>
  <sheetFormatPr defaultColWidth="9.140625" defaultRowHeight="12.75"/>
  <cols>
    <col min="1" max="1" width="4.8515625" style="2" bestFit="1" customWidth="1"/>
    <col min="2" max="2" width="28.28125" style="0" customWidth="1"/>
    <col min="3" max="3" width="8.28125" style="0" bestFit="1" customWidth="1"/>
    <col min="4" max="4" width="13.28125" style="0" bestFit="1" customWidth="1"/>
    <col min="6" max="6" width="12.140625" style="0" customWidth="1"/>
    <col min="9" max="9" width="9.421875" style="0" bestFit="1" customWidth="1"/>
  </cols>
  <sheetData>
    <row r="1" spans="1:10" ht="12.75">
      <c r="A1" s="476" t="s">
        <v>623</v>
      </c>
      <c r="B1" s="476" t="s">
        <v>792</v>
      </c>
      <c r="C1" s="476" t="s">
        <v>793</v>
      </c>
      <c r="D1" s="475" t="s">
        <v>196</v>
      </c>
      <c r="E1" s="475"/>
      <c r="F1" s="475"/>
      <c r="G1" s="475"/>
      <c r="H1" s="475"/>
      <c r="I1" s="475"/>
      <c r="J1" s="475"/>
    </row>
    <row r="2" spans="1:10" ht="12.75">
      <c r="A2" s="477"/>
      <c r="B2" s="477"/>
      <c r="C2" s="477"/>
      <c r="D2" s="272" t="s">
        <v>826</v>
      </c>
      <c r="E2" s="272" t="s">
        <v>827</v>
      </c>
      <c r="F2" s="272" t="s">
        <v>1401</v>
      </c>
      <c r="G2" s="272" t="s">
        <v>382</v>
      </c>
      <c r="H2" s="272" t="s">
        <v>383</v>
      </c>
      <c r="I2" s="272" t="s">
        <v>384</v>
      </c>
      <c r="J2" s="272" t="s">
        <v>138</v>
      </c>
    </row>
    <row r="3" spans="1:10" s="5" customFormat="1" ht="25.5">
      <c r="A3" s="13">
        <v>6</v>
      </c>
      <c r="B3" s="12" t="s">
        <v>308</v>
      </c>
      <c r="C3" s="12" t="s">
        <v>137</v>
      </c>
      <c r="D3" s="64"/>
      <c r="E3" s="11" t="s">
        <v>825</v>
      </c>
      <c r="F3" s="11" t="s">
        <v>825</v>
      </c>
      <c r="G3" s="11" t="s">
        <v>825</v>
      </c>
      <c r="H3" s="11" t="s">
        <v>825</v>
      </c>
      <c r="I3" s="11" t="s">
        <v>825</v>
      </c>
      <c r="J3" s="11" t="s">
        <v>825</v>
      </c>
    </row>
    <row r="4" spans="1:10" s="5" customFormat="1" ht="76.5">
      <c r="A4" s="13">
        <v>6</v>
      </c>
      <c r="B4" s="12" t="s">
        <v>1532</v>
      </c>
      <c r="C4" s="12" t="s">
        <v>137</v>
      </c>
      <c r="D4" s="11" t="s">
        <v>825</v>
      </c>
      <c r="E4" s="11" t="s">
        <v>825</v>
      </c>
      <c r="F4" s="11" t="s">
        <v>825</v>
      </c>
      <c r="G4" s="11" t="s">
        <v>825</v>
      </c>
      <c r="H4" s="11" t="s">
        <v>825</v>
      </c>
      <c r="I4" s="11" t="s">
        <v>825</v>
      </c>
      <c r="J4" s="64"/>
    </row>
    <row r="5" spans="1:10" s="5" customFormat="1" ht="25.5">
      <c r="A5" s="13">
        <v>6</v>
      </c>
      <c r="B5" s="12" t="s">
        <v>1402</v>
      </c>
      <c r="C5" s="12" t="s">
        <v>137</v>
      </c>
      <c r="D5" s="11" t="s">
        <v>825</v>
      </c>
      <c r="E5" s="64"/>
      <c r="F5" s="64"/>
      <c r="G5" s="64"/>
      <c r="H5" s="64"/>
      <c r="I5" s="64"/>
      <c r="J5" s="64"/>
    </row>
    <row r="6" spans="1:10" s="5" customFormat="1" ht="12.75">
      <c r="A6" s="13">
        <v>15</v>
      </c>
      <c r="B6" s="12" t="s">
        <v>823</v>
      </c>
      <c r="C6" s="12" t="s">
        <v>667</v>
      </c>
      <c r="D6" s="64" t="s">
        <v>825</v>
      </c>
      <c r="E6" s="11" t="s">
        <v>825</v>
      </c>
      <c r="F6" s="64" t="s">
        <v>825</v>
      </c>
      <c r="G6" s="11" t="s">
        <v>825</v>
      </c>
      <c r="H6" s="11" t="s">
        <v>825</v>
      </c>
      <c r="I6" s="11" t="s">
        <v>825</v>
      </c>
      <c r="J6" s="11" t="s">
        <v>825</v>
      </c>
    </row>
    <row r="7" s="5" customFormat="1" ht="12.75">
      <c r="A7" s="99"/>
    </row>
    <row r="8" s="5" customFormat="1" ht="12.75">
      <c r="A8" s="99"/>
    </row>
    <row r="9" s="5" customFormat="1" ht="12.75">
      <c r="A9" s="99"/>
    </row>
    <row r="10" s="5" customFormat="1" ht="12.75">
      <c r="A10" s="99"/>
    </row>
    <row r="11" s="5" customFormat="1" ht="12.75">
      <c r="A11" s="99"/>
    </row>
    <row r="12" s="5" customFormat="1" ht="12.75">
      <c r="A12" s="99"/>
    </row>
    <row r="13" s="5" customFormat="1" ht="12.75">
      <c r="A13" s="99"/>
    </row>
  </sheetData>
  <sheetProtection/>
  <mergeCells count="4">
    <mergeCell ref="D1:J1"/>
    <mergeCell ref="C1:C2"/>
    <mergeCell ref="B1:B2"/>
    <mergeCell ref="A1:A2"/>
  </mergeCells>
  <printOptions horizontalCentered="1"/>
  <pageMargins left="0.75" right="0.75" top="1" bottom="1" header="0.5" footer="0.5"/>
  <pageSetup horizontalDpi="600" verticalDpi="600"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sheetPr>
    <tabColor indexed="54"/>
  </sheetPr>
  <dimension ref="A1:J121"/>
  <sheetViews>
    <sheetView zoomScalePageLayoutView="0" workbookViewId="0" topLeftCell="A7">
      <selection activeCell="B43" sqref="B43"/>
    </sheetView>
  </sheetViews>
  <sheetFormatPr defaultColWidth="9.140625" defaultRowHeight="12.75"/>
  <cols>
    <col min="1" max="1" width="13.7109375" style="2" customWidth="1"/>
    <col min="2" max="3" width="11.28125" style="25" bestFit="1" customWidth="1"/>
    <col min="4" max="4" width="10.8515625" style="25" bestFit="1" customWidth="1"/>
    <col min="5" max="6" width="11.28125" style="25" bestFit="1" customWidth="1"/>
    <col min="7" max="8" width="10.8515625" style="25" bestFit="1" customWidth="1"/>
    <col min="9" max="9" width="10.8515625" style="25" customWidth="1"/>
    <col min="10" max="10" width="14.7109375" style="105" customWidth="1"/>
    <col min="11" max="16384" width="9.140625" style="25" customWidth="1"/>
  </cols>
  <sheetData>
    <row r="1" spans="1:10" s="104" customFormat="1" ht="14.25" customHeight="1">
      <c r="A1" s="1" t="s">
        <v>793</v>
      </c>
      <c r="B1" s="435" t="s">
        <v>121</v>
      </c>
      <c r="C1" s="435"/>
      <c r="D1" s="435"/>
      <c r="E1" s="435"/>
      <c r="F1" s="435"/>
      <c r="G1" s="435"/>
      <c r="H1" s="435"/>
      <c r="I1" s="1"/>
      <c r="J1" s="1" t="s">
        <v>120</v>
      </c>
    </row>
    <row r="2" spans="1:10" ht="12.75">
      <c r="A2" s="110" t="s">
        <v>549</v>
      </c>
      <c r="B2" s="102" t="s">
        <v>540</v>
      </c>
      <c r="C2" s="102" t="s">
        <v>543</v>
      </c>
      <c r="D2" s="102" t="s">
        <v>544</v>
      </c>
      <c r="E2" s="102" t="s">
        <v>610</v>
      </c>
      <c r="F2" s="102" t="s">
        <v>547</v>
      </c>
      <c r="G2" s="102" t="s">
        <v>548</v>
      </c>
      <c r="H2" s="102"/>
      <c r="I2" s="102"/>
      <c r="J2" s="106">
        <f aca="true" t="shared" si="0" ref="J2:J47">COUNTA(A2:H2)</f>
        <v>7</v>
      </c>
    </row>
    <row r="3" spans="1:10" ht="12.75">
      <c r="A3" s="110" t="s">
        <v>102</v>
      </c>
      <c r="B3" s="102" t="s">
        <v>107</v>
      </c>
      <c r="C3" s="102" t="s">
        <v>105</v>
      </c>
      <c r="D3" s="102" t="s">
        <v>101</v>
      </c>
      <c r="E3" s="102" t="s">
        <v>808</v>
      </c>
      <c r="F3" s="102"/>
      <c r="G3" s="102"/>
      <c r="H3" s="102"/>
      <c r="I3" s="102"/>
      <c r="J3" s="106">
        <f t="shared" si="0"/>
        <v>5</v>
      </c>
    </row>
    <row r="4" spans="1:10" ht="12.75">
      <c r="A4" s="110" t="s">
        <v>750</v>
      </c>
      <c r="B4" s="102" t="s">
        <v>387</v>
      </c>
      <c r="C4" s="102" t="s">
        <v>762</v>
      </c>
      <c r="D4" s="102" t="s">
        <v>110</v>
      </c>
      <c r="E4" s="102" t="s">
        <v>114</v>
      </c>
      <c r="F4" s="102" t="s">
        <v>581</v>
      </c>
      <c r="G4" s="102" t="s">
        <v>590</v>
      </c>
      <c r="H4" s="102" t="s">
        <v>551</v>
      </c>
      <c r="I4" s="102"/>
      <c r="J4" s="106">
        <f t="shared" si="0"/>
        <v>8</v>
      </c>
    </row>
    <row r="5" spans="1:10" ht="12.75">
      <c r="A5" s="110" t="s">
        <v>752</v>
      </c>
      <c r="B5" s="102" t="s">
        <v>244</v>
      </c>
      <c r="C5" s="102" t="s">
        <v>631</v>
      </c>
      <c r="D5" s="102" t="s">
        <v>625</v>
      </c>
      <c r="E5" s="102"/>
      <c r="F5" s="102"/>
      <c r="G5" s="102"/>
      <c r="H5" s="102"/>
      <c r="I5" s="102"/>
      <c r="J5" s="106">
        <f t="shared" si="0"/>
        <v>4</v>
      </c>
    </row>
    <row r="6" spans="1:10" ht="12.75">
      <c r="A6" s="110" t="s">
        <v>107</v>
      </c>
      <c r="B6" s="102" t="s">
        <v>102</v>
      </c>
      <c r="C6" s="102" t="s">
        <v>755</v>
      </c>
      <c r="D6" s="102" t="s">
        <v>807</v>
      </c>
      <c r="E6" s="102" t="s">
        <v>610</v>
      </c>
      <c r="F6" s="102" t="s">
        <v>105</v>
      </c>
      <c r="G6" s="102" t="s">
        <v>808</v>
      </c>
      <c r="H6" s="102"/>
      <c r="I6" s="102"/>
      <c r="J6" s="106">
        <f t="shared" si="0"/>
        <v>7</v>
      </c>
    </row>
    <row r="7" spans="1:10" ht="12.75">
      <c r="A7" s="110" t="s">
        <v>276</v>
      </c>
      <c r="B7" s="102" t="s">
        <v>665</v>
      </c>
      <c r="C7" s="102" t="s">
        <v>692</v>
      </c>
      <c r="D7" s="102" t="s">
        <v>607</v>
      </c>
      <c r="E7" s="102" t="s">
        <v>695</v>
      </c>
      <c r="F7" s="102" t="s">
        <v>765</v>
      </c>
      <c r="G7" s="102" t="s">
        <v>699</v>
      </c>
      <c r="H7" s="102"/>
      <c r="I7" s="102"/>
      <c r="J7" s="106">
        <f t="shared" si="0"/>
        <v>7</v>
      </c>
    </row>
    <row r="8" spans="1:10" ht="12.75">
      <c r="A8" s="110" t="s">
        <v>537</v>
      </c>
      <c r="B8" s="102" t="s">
        <v>535</v>
      </c>
      <c r="C8" s="102" t="s">
        <v>530</v>
      </c>
      <c r="D8" s="102" t="s">
        <v>532</v>
      </c>
      <c r="E8" s="102" t="s">
        <v>527</v>
      </c>
      <c r="F8" s="102" t="s">
        <v>529</v>
      </c>
      <c r="G8" s="102"/>
      <c r="H8" s="102"/>
      <c r="I8" s="102"/>
      <c r="J8" s="106">
        <f t="shared" si="0"/>
        <v>6</v>
      </c>
    </row>
    <row r="9" spans="1:10" ht="12.75">
      <c r="A9" s="110" t="s">
        <v>685</v>
      </c>
      <c r="B9" s="102" t="s">
        <v>209</v>
      </c>
      <c r="C9" s="102" t="s">
        <v>688</v>
      </c>
      <c r="D9" s="102" t="s">
        <v>686</v>
      </c>
      <c r="E9" s="102"/>
      <c r="F9" s="102"/>
      <c r="G9" s="102"/>
      <c r="H9" s="102"/>
      <c r="I9" s="102"/>
      <c r="J9" s="106">
        <f t="shared" si="0"/>
        <v>4</v>
      </c>
    </row>
    <row r="10" spans="1:10" ht="12.75">
      <c r="A10" s="110" t="s">
        <v>665</v>
      </c>
      <c r="B10" s="102" t="s">
        <v>276</v>
      </c>
      <c r="C10" s="102" t="s">
        <v>670</v>
      </c>
      <c r="D10" s="102" t="s">
        <v>667</v>
      </c>
      <c r="E10" s="102" t="s">
        <v>439</v>
      </c>
      <c r="F10" s="102" t="s">
        <v>695</v>
      </c>
      <c r="G10" s="102" t="s">
        <v>765</v>
      </c>
      <c r="H10" s="102" t="s">
        <v>437</v>
      </c>
      <c r="I10" s="102"/>
      <c r="J10" s="106">
        <f t="shared" si="0"/>
        <v>8</v>
      </c>
    </row>
    <row r="11" spans="1:10" ht="12.75">
      <c r="A11" s="110" t="s">
        <v>701</v>
      </c>
      <c r="B11" s="102" t="s">
        <v>317</v>
      </c>
      <c r="C11" s="102" t="s">
        <v>703</v>
      </c>
      <c r="D11" s="102" t="s">
        <v>705</v>
      </c>
      <c r="E11" s="102"/>
      <c r="F11" s="102"/>
      <c r="G11" s="102"/>
      <c r="H11" s="102"/>
      <c r="I11" s="102"/>
      <c r="J11" s="106">
        <f t="shared" si="0"/>
        <v>4</v>
      </c>
    </row>
    <row r="12" spans="1:10" ht="12.75">
      <c r="A12" s="110" t="s">
        <v>671</v>
      </c>
      <c r="B12" s="102" t="s">
        <v>540</v>
      </c>
      <c r="C12" s="102" t="s">
        <v>435</v>
      </c>
      <c r="D12" s="102" t="s">
        <v>385</v>
      </c>
      <c r="E12" s="102" t="s">
        <v>135</v>
      </c>
      <c r="F12" s="102" t="s">
        <v>762</v>
      </c>
      <c r="G12" s="102" t="s">
        <v>590</v>
      </c>
      <c r="H12" s="102"/>
      <c r="I12" s="102"/>
      <c r="J12" s="106">
        <f t="shared" si="0"/>
        <v>7</v>
      </c>
    </row>
    <row r="13" spans="1:10" ht="12.75">
      <c r="A13" s="110" t="s">
        <v>233</v>
      </c>
      <c r="B13" s="102" t="s">
        <v>439</v>
      </c>
      <c r="C13" s="102" t="s">
        <v>694</v>
      </c>
      <c r="D13" s="102" t="s">
        <v>689</v>
      </c>
      <c r="E13" s="102" t="s">
        <v>573</v>
      </c>
      <c r="F13" s="102"/>
      <c r="G13" s="102"/>
      <c r="H13" s="102"/>
      <c r="I13" s="102"/>
      <c r="J13" s="106">
        <f t="shared" si="0"/>
        <v>5</v>
      </c>
    </row>
    <row r="14" spans="1:10" ht="12.75">
      <c r="A14" s="110" t="s">
        <v>526</v>
      </c>
      <c r="B14" s="102" t="s">
        <v>292</v>
      </c>
      <c r="C14" s="102" t="s">
        <v>299</v>
      </c>
      <c r="D14" s="102" t="s">
        <v>593</v>
      </c>
      <c r="E14" s="102" t="s">
        <v>565</v>
      </c>
      <c r="F14" s="102" t="s">
        <v>523</v>
      </c>
      <c r="G14" s="102" t="s">
        <v>48</v>
      </c>
      <c r="H14" s="102"/>
      <c r="I14" s="102"/>
      <c r="J14" s="106">
        <f t="shared" si="0"/>
        <v>7</v>
      </c>
    </row>
    <row r="15" spans="1:10" ht="12.75">
      <c r="A15" s="110" t="s">
        <v>109</v>
      </c>
      <c r="B15" s="102" t="s">
        <v>136</v>
      </c>
      <c r="C15" s="102" t="s">
        <v>218</v>
      </c>
      <c r="D15" s="102" t="s">
        <v>112</v>
      </c>
      <c r="E15" s="102" t="s">
        <v>605</v>
      </c>
      <c r="F15" s="102" t="s">
        <v>16</v>
      </c>
      <c r="G15" s="102"/>
      <c r="H15" s="102"/>
      <c r="I15" s="102"/>
      <c r="J15" s="106">
        <f t="shared" si="0"/>
        <v>6</v>
      </c>
    </row>
    <row r="16" spans="1:10" ht="12.75">
      <c r="A16" s="110" t="s">
        <v>237</v>
      </c>
      <c r="B16" s="102" t="s">
        <v>112</v>
      </c>
      <c r="C16" s="102" t="s">
        <v>137</v>
      </c>
      <c r="D16" s="102" t="s">
        <v>110</v>
      </c>
      <c r="E16" s="102" t="s">
        <v>581</v>
      </c>
      <c r="F16" s="102"/>
      <c r="G16" s="102"/>
      <c r="H16" s="102"/>
      <c r="I16" s="102"/>
      <c r="J16" s="106">
        <f t="shared" si="0"/>
        <v>5</v>
      </c>
    </row>
    <row r="17" spans="1:10" ht="12.75">
      <c r="A17" s="110" t="s">
        <v>239</v>
      </c>
      <c r="B17" s="102" t="s">
        <v>755</v>
      </c>
      <c r="C17" s="102" t="s">
        <v>136</v>
      </c>
      <c r="D17" s="102" t="s">
        <v>810</v>
      </c>
      <c r="E17" s="102" t="s">
        <v>853</v>
      </c>
      <c r="F17" s="102" t="s">
        <v>16</v>
      </c>
      <c r="G17" s="102" t="s">
        <v>808</v>
      </c>
      <c r="H17" s="102"/>
      <c r="I17" s="102"/>
      <c r="J17" s="106">
        <f t="shared" si="0"/>
        <v>7</v>
      </c>
    </row>
    <row r="18" spans="1:10" ht="12.75">
      <c r="A18" s="110" t="s">
        <v>633</v>
      </c>
      <c r="B18" s="102" t="s">
        <v>849</v>
      </c>
      <c r="C18" s="102" t="s">
        <v>848</v>
      </c>
      <c r="D18" s="102" t="s">
        <v>854</v>
      </c>
      <c r="E18" s="102" t="s">
        <v>725</v>
      </c>
      <c r="F18" s="102" t="s">
        <v>367</v>
      </c>
      <c r="G18" s="102" t="s">
        <v>45</v>
      </c>
      <c r="H18" s="102"/>
      <c r="I18" s="102"/>
      <c r="J18" s="106">
        <f t="shared" si="0"/>
        <v>7</v>
      </c>
    </row>
    <row r="19" spans="1:10" ht="12.75">
      <c r="A19" s="110" t="s">
        <v>628</v>
      </c>
      <c r="B19" s="102" t="s">
        <v>631</v>
      </c>
      <c r="C19" s="102" t="s">
        <v>626</v>
      </c>
      <c r="D19" s="102" t="s">
        <v>367</v>
      </c>
      <c r="E19" s="102"/>
      <c r="F19" s="102"/>
      <c r="G19" s="102"/>
      <c r="H19" s="102"/>
      <c r="I19" s="102"/>
      <c r="J19" s="106">
        <f t="shared" si="0"/>
        <v>4</v>
      </c>
    </row>
    <row r="20" spans="1:10" ht="12.75">
      <c r="A20" s="110" t="s">
        <v>690</v>
      </c>
      <c r="B20" s="102" t="s">
        <v>686</v>
      </c>
      <c r="C20" s="102" t="s">
        <v>689</v>
      </c>
      <c r="D20" s="102"/>
      <c r="E20" s="102"/>
      <c r="F20" s="102"/>
      <c r="G20" s="102"/>
      <c r="H20" s="102"/>
      <c r="I20" s="102"/>
      <c r="J20" s="106">
        <f t="shared" si="0"/>
        <v>3</v>
      </c>
    </row>
    <row r="21" spans="1:10" ht="12.75">
      <c r="A21" s="110" t="s">
        <v>244</v>
      </c>
      <c r="B21" s="102" t="s">
        <v>752</v>
      </c>
      <c r="C21" s="102" t="s">
        <v>631</v>
      </c>
      <c r="D21" s="102" t="s">
        <v>23</v>
      </c>
      <c r="E21" s="102" t="s">
        <v>625</v>
      </c>
      <c r="F21" s="102"/>
      <c r="G21" s="102"/>
      <c r="H21" s="102"/>
      <c r="I21" s="102"/>
      <c r="J21" s="106">
        <f t="shared" si="0"/>
        <v>5</v>
      </c>
    </row>
    <row r="22" spans="1:10" ht="12.75">
      <c r="A22" s="110" t="s">
        <v>684</v>
      </c>
      <c r="B22" s="102" t="s">
        <v>209</v>
      </c>
      <c r="C22" s="102" t="s">
        <v>21</v>
      </c>
      <c r="D22" s="102" t="s">
        <v>687</v>
      </c>
      <c r="E22" s="102" t="s">
        <v>586</v>
      </c>
      <c r="F22" s="102"/>
      <c r="G22" s="102"/>
      <c r="H22" s="102"/>
      <c r="I22" s="102"/>
      <c r="J22" s="106">
        <f t="shared" si="0"/>
        <v>5</v>
      </c>
    </row>
    <row r="23" spans="1:10" ht="12.75">
      <c r="A23" s="110" t="s">
        <v>317</v>
      </c>
      <c r="B23" s="102" t="s">
        <v>701</v>
      </c>
      <c r="C23" s="102" t="s">
        <v>201</v>
      </c>
      <c r="D23" s="102" t="s">
        <v>703</v>
      </c>
      <c r="E23" s="102" t="s">
        <v>705</v>
      </c>
      <c r="F23" s="102" t="s">
        <v>453</v>
      </c>
      <c r="G23" s="102" t="s">
        <v>699</v>
      </c>
      <c r="H23" s="102"/>
      <c r="I23" s="102"/>
      <c r="J23" s="106">
        <f t="shared" si="0"/>
        <v>7</v>
      </c>
    </row>
    <row r="24" spans="1:10" ht="12.75">
      <c r="A24" s="110" t="s">
        <v>540</v>
      </c>
      <c r="B24" s="102" t="s">
        <v>549</v>
      </c>
      <c r="C24" s="102" t="s">
        <v>671</v>
      </c>
      <c r="D24" s="102" t="s">
        <v>385</v>
      </c>
      <c r="E24" s="102" t="s">
        <v>135</v>
      </c>
      <c r="F24" s="102" t="s">
        <v>546</v>
      </c>
      <c r="G24" s="102" t="s">
        <v>547</v>
      </c>
      <c r="H24" s="102" t="s">
        <v>548</v>
      </c>
      <c r="I24" s="102"/>
      <c r="J24" s="106">
        <f t="shared" si="0"/>
        <v>8</v>
      </c>
    </row>
    <row r="25" spans="1:10" ht="12.75">
      <c r="A25" s="110" t="s">
        <v>849</v>
      </c>
      <c r="B25" s="102" t="s">
        <v>633</v>
      </c>
      <c r="C25" s="102" t="s">
        <v>854</v>
      </c>
      <c r="D25" s="102" t="s">
        <v>853</v>
      </c>
      <c r="E25" s="102" t="s">
        <v>584</v>
      </c>
      <c r="F25" s="102" t="s">
        <v>367</v>
      </c>
      <c r="G25" s="102"/>
      <c r="H25" s="102"/>
      <c r="I25" s="102"/>
      <c r="J25" s="106">
        <f t="shared" si="0"/>
        <v>6</v>
      </c>
    </row>
    <row r="26" spans="1:10" ht="12.75">
      <c r="A26" s="110" t="s">
        <v>670</v>
      </c>
      <c r="B26" s="102" t="s">
        <v>665</v>
      </c>
      <c r="C26" s="102" t="s">
        <v>764</v>
      </c>
      <c r="D26" s="102" t="s">
        <v>667</v>
      </c>
      <c r="E26" s="102" t="s">
        <v>550</v>
      </c>
      <c r="F26" s="102" t="s">
        <v>695</v>
      </c>
      <c r="G26" s="102" t="s">
        <v>570</v>
      </c>
      <c r="H26" s="102"/>
      <c r="I26" s="102"/>
      <c r="J26" s="106">
        <f t="shared" si="0"/>
        <v>7</v>
      </c>
    </row>
    <row r="27" spans="1:10" ht="12.75">
      <c r="A27" s="110" t="s">
        <v>535</v>
      </c>
      <c r="B27" s="102" t="s">
        <v>537</v>
      </c>
      <c r="C27" s="102" t="s">
        <v>124</v>
      </c>
      <c r="D27" s="102" t="s">
        <v>532</v>
      </c>
      <c r="E27" s="102" t="s">
        <v>533</v>
      </c>
      <c r="F27" s="102" t="s">
        <v>527</v>
      </c>
      <c r="G27" s="102" t="s">
        <v>565</v>
      </c>
      <c r="H27" s="102" t="s">
        <v>523</v>
      </c>
      <c r="I27" s="102"/>
      <c r="J27" s="106">
        <f t="shared" si="0"/>
        <v>8</v>
      </c>
    </row>
    <row r="28" spans="1:10" ht="12.75">
      <c r="A28" s="110" t="s">
        <v>541</v>
      </c>
      <c r="B28" s="102" t="s">
        <v>543</v>
      </c>
      <c r="C28" s="102" t="s">
        <v>547</v>
      </c>
      <c r="D28" s="102" t="s">
        <v>43</v>
      </c>
      <c r="E28" s="102"/>
      <c r="F28" s="102"/>
      <c r="G28" s="102"/>
      <c r="H28" s="102"/>
      <c r="I28" s="102"/>
      <c r="J28" s="106">
        <f t="shared" si="0"/>
        <v>4</v>
      </c>
    </row>
    <row r="29" spans="1:10" ht="12.75">
      <c r="A29" s="110" t="s">
        <v>848</v>
      </c>
      <c r="B29" s="102" t="s">
        <v>633</v>
      </c>
      <c r="C29" s="102" t="s">
        <v>852</v>
      </c>
      <c r="D29" s="102" t="s">
        <v>725</v>
      </c>
      <c r="E29" s="102" t="s">
        <v>371</v>
      </c>
      <c r="F29" s="102" t="s">
        <v>45</v>
      </c>
      <c r="G29" s="102"/>
      <c r="H29" s="102"/>
      <c r="I29" s="102"/>
      <c r="J29" s="106">
        <f t="shared" si="0"/>
        <v>6</v>
      </c>
    </row>
    <row r="30" spans="1:10" ht="12.75">
      <c r="A30" s="110" t="s">
        <v>543</v>
      </c>
      <c r="B30" s="102" t="s">
        <v>549</v>
      </c>
      <c r="C30" s="102" t="s">
        <v>541</v>
      </c>
      <c r="D30" s="102" t="s">
        <v>610</v>
      </c>
      <c r="E30" s="102" t="s">
        <v>105</v>
      </c>
      <c r="F30" s="102" t="s">
        <v>547</v>
      </c>
      <c r="G30" s="102"/>
      <c r="H30" s="102"/>
      <c r="I30" s="102"/>
      <c r="J30" s="106">
        <f t="shared" si="0"/>
        <v>6</v>
      </c>
    </row>
    <row r="31" spans="1:10" ht="12.75">
      <c r="A31" s="110" t="s">
        <v>806</v>
      </c>
      <c r="B31" s="102" t="s">
        <v>218</v>
      </c>
      <c r="C31" s="102" t="s">
        <v>369</v>
      </c>
      <c r="D31" s="102" t="s">
        <v>603</v>
      </c>
      <c r="E31" s="102" t="s">
        <v>16</v>
      </c>
      <c r="F31" s="102"/>
      <c r="G31" s="102"/>
      <c r="H31" s="102"/>
      <c r="I31" s="102"/>
      <c r="J31" s="106">
        <f t="shared" si="0"/>
        <v>5</v>
      </c>
    </row>
    <row r="32" spans="1:10" ht="12.75">
      <c r="A32" s="110" t="s">
        <v>755</v>
      </c>
      <c r="B32" s="102" t="s">
        <v>107</v>
      </c>
      <c r="C32" s="102" t="s">
        <v>239</v>
      </c>
      <c r="D32" s="102" t="s">
        <v>136</v>
      </c>
      <c r="E32" s="102" t="s">
        <v>807</v>
      </c>
      <c r="F32" s="102" t="s">
        <v>808</v>
      </c>
      <c r="G32" s="102"/>
      <c r="H32" s="102"/>
      <c r="I32" s="102"/>
      <c r="J32" s="106">
        <f t="shared" si="0"/>
        <v>6</v>
      </c>
    </row>
    <row r="33" spans="1:10" ht="12.75">
      <c r="A33" s="110" t="s">
        <v>201</v>
      </c>
      <c r="B33" s="102" t="s">
        <v>317</v>
      </c>
      <c r="C33" s="102" t="s">
        <v>705</v>
      </c>
      <c r="D33" s="102" t="s">
        <v>697</v>
      </c>
      <c r="E33" s="102" t="s">
        <v>699</v>
      </c>
      <c r="F33" s="102"/>
      <c r="G33" s="102"/>
      <c r="H33" s="102"/>
      <c r="I33" s="102"/>
      <c r="J33" s="106">
        <f t="shared" si="0"/>
        <v>5</v>
      </c>
    </row>
    <row r="34" spans="1:10" ht="12.75">
      <c r="A34" s="110" t="s">
        <v>764</v>
      </c>
      <c r="B34" s="102" t="s">
        <v>670</v>
      </c>
      <c r="C34" s="102" t="s">
        <v>124</v>
      </c>
      <c r="D34" s="102" t="s">
        <v>299</v>
      </c>
      <c r="E34" s="102" t="s">
        <v>550</v>
      </c>
      <c r="F34" s="102" t="s">
        <v>570</v>
      </c>
      <c r="G34" s="102"/>
      <c r="H34" s="102"/>
      <c r="I34" s="102"/>
      <c r="J34" s="106">
        <f t="shared" si="0"/>
        <v>6</v>
      </c>
    </row>
    <row r="35" spans="1:10" ht="12.75">
      <c r="A35" s="110" t="s">
        <v>667</v>
      </c>
      <c r="B35" s="102" t="s">
        <v>665</v>
      </c>
      <c r="C35" s="102" t="s">
        <v>670</v>
      </c>
      <c r="D35" s="102" t="s">
        <v>127</v>
      </c>
      <c r="E35" s="102" t="s">
        <v>550</v>
      </c>
      <c r="F35" s="102" t="s">
        <v>437</v>
      </c>
      <c r="G35" s="102" t="s">
        <v>551</v>
      </c>
      <c r="H35" s="102"/>
      <c r="I35" s="102"/>
      <c r="J35" s="106">
        <f t="shared" si="0"/>
        <v>7</v>
      </c>
    </row>
    <row r="36" spans="1:10" ht="12.75">
      <c r="A36" s="110" t="s">
        <v>692</v>
      </c>
      <c r="B36" s="102" t="s">
        <v>276</v>
      </c>
      <c r="C36" s="102" t="s">
        <v>453</v>
      </c>
      <c r="D36" s="102" t="s">
        <v>694</v>
      </c>
      <c r="E36" s="102" t="s">
        <v>765</v>
      </c>
      <c r="F36" s="102" t="s">
        <v>573</v>
      </c>
      <c r="G36" s="102" t="s">
        <v>699</v>
      </c>
      <c r="H36" s="102"/>
      <c r="I36" s="102"/>
      <c r="J36" s="106">
        <f t="shared" si="0"/>
        <v>7</v>
      </c>
    </row>
    <row r="37" spans="1:10" ht="12.75">
      <c r="A37" s="110" t="s">
        <v>706</v>
      </c>
      <c r="B37" s="102" t="s">
        <v>708</v>
      </c>
      <c r="C37" s="102" t="s">
        <v>292</v>
      </c>
      <c r="D37" s="102" t="s">
        <v>593</v>
      </c>
      <c r="E37" s="102" t="s">
        <v>597</v>
      </c>
      <c r="F37" s="102" t="s">
        <v>522</v>
      </c>
      <c r="G37" s="102"/>
      <c r="H37" s="102"/>
      <c r="I37" s="102"/>
      <c r="J37" s="106">
        <f t="shared" si="0"/>
        <v>6</v>
      </c>
    </row>
    <row r="38" spans="1:10" ht="12.75">
      <c r="A38" s="110" t="s">
        <v>387</v>
      </c>
      <c r="B38" s="102" t="s">
        <v>750</v>
      </c>
      <c r="C38" s="102" t="s">
        <v>21</v>
      </c>
      <c r="D38" s="102" t="s">
        <v>687</v>
      </c>
      <c r="E38" s="102" t="s">
        <v>437</v>
      </c>
      <c r="F38" s="102" t="s">
        <v>114</v>
      </c>
      <c r="G38" s="102" t="s">
        <v>551</v>
      </c>
      <c r="H38" s="102"/>
      <c r="I38" s="102"/>
      <c r="J38" s="106">
        <f t="shared" si="0"/>
        <v>7</v>
      </c>
    </row>
    <row r="39" spans="1:10" ht="12.75">
      <c r="A39" s="110" t="s">
        <v>629</v>
      </c>
      <c r="B39" s="102" t="s">
        <v>23</v>
      </c>
      <c r="C39" s="102"/>
      <c r="D39" s="102"/>
      <c r="E39" s="102"/>
      <c r="F39" s="102"/>
      <c r="G39" s="102"/>
      <c r="H39" s="102"/>
      <c r="I39" s="102"/>
      <c r="J39" s="106">
        <f t="shared" si="0"/>
        <v>2</v>
      </c>
    </row>
    <row r="40" spans="1:10" ht="12.75">
      <c r="A40" s="110" t="s">
        <v>209</v>
      </c>
      <c r="B40" s="102" t="s">
        <v>685</v>
      </c>
      <c r="C40" s="102" t="s">
        <v>684</v>
      </c>
      <c r="D40" s="102" t="s">
        <v>688</v>
      </c>
      <c r="E40" s="102" t="s">
        <v>687</v>
      </c>
      <c r="F40" s="102"/>
      <c r="G40" s="102"/>
      <c r="H40" s="102"/>
      <c r="I40" s="102"/>
      <c r="J40" s="106">
        <f t="shared" si="0"/>
        <v>5</v>
      </c>
    </row>
    <row r="41" spans="1:10" ht="12.75">
      <c r="A41" s="110" t="s">
        <v>435</v>
      </c>
      <c r="B41" s="102" t="s">
        <v>671</v>
      </c>
      <c r="C41" s="102" t="s">
        <v>127</v>
      </c>
      <c r="D41" s="102" t="s">
        <v>385</v>
      </c>
      <c r="E41" s="102" t="s">
        <v>550</v>
      </c>
      <c r="F41" s="102" t="s">
        <v>762</v>
      </c>
      <c r="G41" s="102" t="s">
        <v>539</v>
      </c>
      <c r="H41" s="102"/>
      <c r="I41" s="102"/>
      <c r="J41" s="106">
        <f t="shared" si="0"/>
        <v>7</v>
      </c>
    </row>
    <row r="42" spans="1:10" ht="12.75">
      <c r="A42" s="110" t="s">
        <v>688</v>
      </c>
      <c r="B42" s="102" t="s">
        <v>685</v>
      </c>
      <c r="C42" s="102" t="s">
        <v>209</v>
      </c>
      <c r="D42" s="102" t="s">
        <v>439</v>
      </c>
      <c r="E42" s="102" t="s">
        <v>686</v>
      </c>
      <c r="F42" s="102" t="s">
        <v>687</v>
      </c>
      <c r="G42" s="102" t="s">
        <v>689</v>
      </c>
      <c r="H42" s="102" t="s">
        <v>437</v>
      </c>
      <c r="I42" s="102"/>
      <c r="J42" s="106">
        <f t="shared" si="0"/>
        <v>8</v>
      </c>
    </row>
    <row r="43" spans="1:10" ht="12.75">
      <c r="A43" s="110" t="s">
        <v>631</v>
      </c>
      <c r="B43" s="102" t="s">
        <v>752</v>
      </c>
      <c r="C43" s="102" t="s">
        <v>628</v>
      </c>
      <c r="D43" s="102" t="s">
        <v>244</v>
      </c>
      <c r="E43" s="102" t="s">
        <v>23</v>
      </c>
      <c r="F43" s="102" t="s">
        <v>626</v>
      </c>
      <c r="G43" s="102" t="s">
        <v>625</v>
      </c>
      <c r="H43" s="102"/>
      <c r="I43" s="102"/>
      <c r="J43" s="106">
        <f t="shared" si="0"/>
        <v>7</v>
      </c>
    </row>
    <row r="44" spans="1:10" ht="12.75">
      <c r="A44" s="110" t="s">
        <v>136</v>
      </c>
      <c r="B44" s="102" t="s">
        <v>109</v>
      </c>
      <c r="C44" s="102" t="s">
        <v>239</v>
      </c>
      <c r="D44" s="102" t="s">
        <v>755</v>
      </c>
      <c r="E44" s="102" t="s">
        <v>112</v>
      </c>
      <c r="F44" s="102" t="s">
        <v>807</v>
      </c>
      <c r="G44" s="102" t="s">
        <v>16</v>
      </c>
      <c r="H44" s="102"/>
      <c r="I44" s="102"/>
      <c r="J44" s="106">
        <f t="shared" si="0"/>
        <v>7</v>
      </c>
    </row>
    <row r="45" spans="1:10" ht="12.75">
      <c r="A45" s="110" t="s">
        <v>544</v>
      </c>
      <c r="B45" s="102" t="s">
        <v>549</v>
      </c>
      <c r="C45" s="102" t="s">
        <v>807</v>
      </c>
      <c r="D45" s="102" t="s">
        <v>295</v>
      </c>
      <c r="E45" s="102" t="s">
        <v>610</v>
      </c>
      <c r="F45" s="102" t="s">
        <v>548</v>
      </c>
      <c r="G45" s="102"/>
      <c r="H45" s="102"/>
      <c r="I45" s="102"/>
      <c r="J45" s="106">
        <f t="shared" si="0"/>
        <v>6</v>
      </c>
    </row>
    <row r="46" spans="1:10" ht="12.75">
      <c r="A46" s="110" t="s">
        <v>703</v>
      </c>
      <c r="B46" s="102" t="s">
        <v>701</v>
      </c>
      <c r="C46" s="102" t="s">
        <v>317</v>
      </c>
      <c r="D46" s="102" t="s">
        <v>453</v>
      </c>
      <c r="E46" s="102"/>
      <c r="F46" s="102"/>
      <c r="G46" s="102"/>
      <c r="H46" s="102"/>
      <c r="I46" s="102"/>
      <c r="J46" s="106">
        <f t="shared" si="0"/>
        <v>4</v>
      </c>
    </row>
    <row r="47" spans="1:10" ht="12.75">
      <c r="A47" s="110" t="s">
        <v>218</v>
      </c>
      <c r="B47" s="102" t="s">
        <v>109</v>
      </c>
      <c r="C47" s="102" t="s">
        <v>806</v>
      </c>
      <c r="D47" s="102" t="s">
        <v>16</v>
      </c>
      <c r="E47" s="102"/>
      <c r="F47" s="102"/>
      <c r="G47" s="102"/>
      <c r="H47" s="102"/>
      <c r="I47" s="102"/>
      <c r="J47" s="106">
        <f t="shared" si="0"/>
        <v>4</v>
      </c>
    </row>
    <row r="48" spans="1:10" ht="12.75">
      <c r="A48" s="110" t="s">
        <v>112</v>
      </c>
      <c r="B48" s="102" t="s">
        <v>109</v>
      </c>
      <c r="C48" s="102" t="s">
        <v>237</v>
      </c>
      <c r="D48" s="102" t="s">
        <v>136</v>
      </c>
      <c r="E48" s="102" t="s">
        <v>807</v>
      </c>
      <c r="F48" s="102" t="s">
        <v>295</v>
      </c>
      <c r="G48" s="102" t="s">
        <v>605</v>
      </c>
      <c r="H48" s="102" t="s">
        <v>110</v>
      </c>
      <c r="I48" s="102" t="s">
        <v>137</v>
      </c>
      <c r="J48" s="106">
        <f>COUNTA(A48:I48)</f>
        <v>9</v>
      </c>
    </row>
    <row r="49" spans="1:10" ht="12.75">
      <c r="A49" s="110" t="s">
        <v>530</v>
      </c>
      <c r="B49" s="102" t="s">
        <v>537</v>
      </c>
      <c r="C49" s="102" t="s">
        <v>527</v>
      </c>
      <c r="D49" s="102" t="s">
        <v>524</v>
      </c>
      <c r="E49" s="102" t="s">
        <v>523</v>
      </c>
      <c r="F49" s="102"/>
      <c r="G49" s="102"/>
      <c r="H49" s="102"/>
      <c r="I49" s="102"/>
      <c r="J49" s="106">
        <f aca="true" t="shared" si="1" ref="J49:J80">COUNTA(A49:H49)</f>
        <v>5</v>
      </c>
    </row>
    <row r="50" spans="1:10" ht="12.75">
      <c r="A50" s="110" t="s">
        <v>439</v>
      </c>
      <c r="B50" s="102" t="s">
        <v>665</v>
      </c>
      <c r="C50" s="102" t="s">
        <v>233</v>
      </c>
      <c r="D50" s="102" t="s">
        <v>688</v>
      </c>
      <c r="E50" s="102" t="s">
        <v>765</v>
      </c>
      <c r="F50" s="102" t="s">
        <v>689</v>
      </c>
      <c r="G50" s="102" t="s">
        <v>573</v>
      </c>
      <c r="H50" s="102" t="s">
        <v>437</v>
      </c>
      <c r="I50" s="102"/>
      <c r="J50" s="106">
        <f t="shared" si="1"/>
        <v>8</v>
      </c>
    </row>
    <row r="51" spans="1:10" ht="12.75">
      <c r="A51" s="110" t="s">
        <v>807</v>
      </c>
      <c r="B51" s="102" t="s">
        <v>107</v>
      </c>
      <c r="C51" s="102" t="s">
        <v>755</v>
      </c>
      <c r="D51" s="102" t="s">
        <v>136</v>
      </c>
      <c r="E51" s="102" t="s">
        <v>544</v>
      </c>
      <c r="F51" s="102" t="s">
        <v>112</v>
      </c>
      <c r="G51" s="102" t="s">
        <v>295</v>
      </c>
      <c r="H51" s="102" t="s">
        <v>610</v>
      </c>
      <c r="I51" s="102"/>
      <c r="J51" s="106">
        <f t="shared" si="1"/>
        <v>8</v>
      </c>
    </row>
    <row r="52" spans="1:10" ht="12.75">
      <c r="A52" s="110" t="s">
        <v>369</v>
      </c>
      <c r="B52" s="102" t="s">
        <v>806</v>
      </c>
      <c r="C52" s="102" t="s">
        <v>224</v>
      </c>
      <c r="D52" s="102" t="s">
        <v>371</v>
      </c>
      <c r="E52" s="102" t="s">
        <v>45</v>
      </c>
      <c r="F52" s="102"/>
      <c r="G52" s="102"/>
      <c r="H52" s="102"/>
      <c r="I52" s="102"/>
      <c r="J52" s="106">
        <f t="shared" si="1"/>
        <v>5</v>
      </c>
    </row>
    <row r="53" spans="1:10" ht="12.75">
      <c r="A53" s="110" t="s">
        <v>21</v>
      </c>
      <c r="B53" s="102" t="s">
        <v>684</v>
      </c>
      <c r="C53" s="102" t="s">
        <v>387</v>
      </c>
      <c r="D53" s="102" t="s">
        <v>116</v>
      </c>
      <c r="E53" s="102" t="s">
        <v>687</v>
      </c>
      <c r="F53" s="102" t="s">
        <v>114</v>
      </c>
      <c r="G53" s="102" t="s">
        <v>586</v>
      </c>
      <c r="H53" s="102"/>
      <c r="I53" s="102"/>
      <c r="J53" s="106">
        <f t="shared" si="1"/>
        <v>7</v>
      </c>
    </row>
    <row r="54" spans="1:10" ht="12.75">
      <c r="A54" s="110" t="s">
        <v>23</v>
      </c>
      <c r="B54" s="102" t="s">
        <v>244</v>
      </c>
      <c r="C54" s="102" t="s">
        <v>629</v>
      </c>
      <c r="D54" s="102" t="s">
        <v>631</v>
      </c>
      <c r="E54" s="102"/>
      <c r="F54" s="102"/>
      <c r="G54" s="102"/>
      <c r="H54" s="102"/>
      <c r="I54" s="102"/>
      <c r="J54" s="106">
        <f t="shared" si="1"/>
        <v>4</v>
      </c>
    </row>
    <row r="55" spans="1:10" ht="12.75">
      <c r="A55" s="110" t="s">
        <v>854</v>
      </c>
      <c r="B55" s="102" t="s">
        <v>633</v>
      </c>
      <c r="C55" s="102" t="s">
        <v>849</v>
      </c>
      <c r="D55" s="102" t="s">
        <v>224</v>
      </c>
      <c r="E55" s="102" t="s">
        <v>853</v>
      </c>
      <c r="F55" s="102" t="s">
        <v>45</v>
      </c>
      <c r="G55" s="102"/>
      <c r="H55" s="102"/>
      <c r="I55" s="102"/>
      <c r="J55" s="106">
        <f t="shared" si="1"/>
        <v>6</v>
      </c>
    </row>
    <row r="56" spans="1:10" ht="12.75">
      <c r="A56" s="110" t="s">
        <v>124</v>
      </c>
      <c r="B56" s="102" t="s">
        <v>535</v>
      </c>
      <c r="C56" s="102" t="s">
        <v>764</v>
      </c>
      <c r="D56" s="102" t="s">
        <v>533</v>
      </c>
      <c r="E56" s="102" t="s">
        <v>299</v>
      </c>
      <c r="F56" s="102" t="s">
        <v>550</v>
      </c>
      <c r="G56" s="102" t="s">
        <v>565</v>
      </c>
      <c r="H56" s="102" t="s">
        <v>539</v>
      </c>
      <c r="I56" s="102"/>
      <c r="J56" s="106">
        <f t="shared" si="1"/>
        <v>8</v>
      </c>
    </row>
    <row r="57" spans="1:10" ht="12.75">
      <c r="A57" s="110" t="s">
        <v>137</v>
      </c>
      <c r="B57" s="102" t="s">
        <v>237</v>
      </c>
      <c r="C57" s="102" t="s">
        <v>112</v>
      </c>
      <c r="D57" s="102" t="s">
        <v>116</v>
      </c>
      <c r="E57" s="102" t="s">
        <v>114</v>
      </c>
      <c r="F57" s="102" t="s">
        <v>581</v>
      </c>
      <c r="G57" s="102"/>
      <c r="H57" s="102"/>
      <c r="I57" s="102"/>
      <c r="J57" s="106">
        <f t="shared" si="1"/>
        <v>6</v>
      </c>
    </row>
    <row r="58" spans="1:10" ht="12.75">
      <c r="A58" s="110" t="s">
        <v>127</v>
      </c>
      <c r="B58" s="102" t="s">
        <v>667</v>
      </c>
      <c r="C58" s="102" t="s">
        <v>435</v>
      </c>
      <c r="D58" s="102" t="s">
        <v>550</v>
      </c>
      <c r="E58" s="102" t="s">
        <v>762</v>
      </c>
      <c r="F58" s="102" t="s">
        <v>551</v>
      </c>
      <c r="G58" s="102"/>
      <c r="H58" s="102"/>
      <c r="I58" s="102"/>
      <c r="J58" s="106">
        <f t="shared" si="1"/>
        <v>6</v>
      </c>
    </row>
    <row r="59" spans="1:10" ht="12.75">
      <c r="A59" s="110" t="s">
        <v>708</v>
      </c>
      <c r="B59" s="102" t="s">
        <v>706</v>
      </c>
      <c r="C59" s="102" t="s">
        <v>705</v>
      </c>
      <c r="D59" s="102" t="s">
        <v>593</v>
      </c>
      <c r="E59" s="102" t="s">
        <v>597</v>
      </c>
      <c r="F59" s="102" t="s">
        <v>697</v>
      </c>
      <c r="G59" s="102"/>
      <c r="H59" s="102"/>
      <c r="I59" s="102"/>
      <c r="J59" s="106">
        <f t="shared" si="1"/>
        <v>6</v>
      </c>
    </row>
    <row r="60" spans="1:10" ht="12.75">
      <c r="A60" s="110" t="s">
        <v>686</v>
      </c>
      <c r="B60" s="102" t="s">
        <v>685</v>
      </c>
      <c r="C60" s="102" t="s">
        <v>690</v>
      </c>
      <c r="D60" s="102" t="s">
        <v>688</v>
      </c>
      <c r="E60" s="102" t="s">
        <v>689</v>
      </c>
      <c r="F60" s="102"/>
      <c r="G60" s="102"/>
      <c r="H60" s="102"/>
      <c r="I60" s="102"/>
      <c r="J60" s="106">
        <f t="shared" si="1"/>
        <v>5</v>
      </c>
    </row>
    <row r="61" spans="1:10" ht="12.75">
      <c r="A61" s="110" t="s">
        <v>292</v>
      </c>
      <c r="B61" s="102" t="s">
        <v>526</v>
      </c>
      <c r="C61" s="102" t="s">
        <v>706</v>
      </c>
      <c r="D61" s="102" t="s">
        <v>524</v>
      </c>
      <c r="E61" s="102" t="s">
        <v>593</v>
      </c>
      <c r="F61" s="102" t="s">
        <v>523</v>
      </c>
      <c r="G61" s="102" t="s">
        <v>522</v>
      </c>
      <c r="H61" s="102"/>
      <c r="I61" s="102"/>
      <c r="J61" s="106">
        <f t="shared" si="1"/>
        <v>7</v>
      </c>
    </row>
    <row r="62" spans="1:10" ht="12.75">
      <c r="A62" s="110" t="s">
        <v>532</v>
      </c>
      <c r="B62" s="102" t="s">
        <v>537</v>
      </c>
      <c r="C62" s="102" t="s">
        <v>535</v>
      </c>
      <c r="D62" s="102" t="s">
        <v>533</v>
      </c>
      <c r="E62" s="102" t="s">
        <v>529</v>
      </c>
      <c r="F62" s="102"/>
      <c r="G62" s="102"/>
      <c r="H62" s="102"/>
      <c r="I62" s="102"/>
      <c r="J62" s="106">
        <f t="shared" si="1"/>
        <v>5</v>
      </c>
    </row>
    <row r="63" spans="1:10" ht="12.75">
      <c r="A63" s="110" t="s">
        <v>295</v>
      </c>
      <c r="B63" s="102" t="s">
        <v>544</v>
      </c>
      <c r="C63" s="102" t="s">
        <v>112</v>
      </c>
      <c r="D63" s="102" t="s">
        <v>807</v>
      </c>
      <c r="E63" s="102" t="s">
        <v>135</v>
      </c>
      <c r="F63" s="102" t="s">
        <v>110</v>
      </c>
      <c r="G63" s="102" t="s">
        <v>548</v>
      </c>
      <c r="H63" s="102"/>
      <c r="I63" s="102"/>
      <c r="J63" s="106">
        <f t="shared" si="1"/>
        <v>7</v>
      </c>
    </row>
    <row r="64" spans="1:10" ht="12.75">
      <c r="A64" s="110" t="s">
        <v>533</v>
      </c>
      <c r="B64" s="102" t="s">
        <v>535</v>
      </c>
      <c r="C64" s="102" t="s">
        <v>124</v>
      </c>
      <c r="D64" s="102" t="s">
        <v>532</v>
      </c>
      <c r="E64" s="102" t="s">
        <v>601</v>
      </c>
      <c r="F64" s="102" t="s">
        <v>546</v>
      </c>
      <c r="G64" s="102" t="s">
        <v>539</v>
      </c>
      <c r="H64" s="102" t="s">
        <v>529</v>
      </c>
      <c r="I64" s="102"/>
      <c r="J64" s="106">
        <f t="shared" si="1"/>
        <v>8</v>
      </c>
    </row>
    <row r="65" spans="1:10" ht="12.75">
      <c r="A65" s="110" t="s">
        <v>705</v>
      </c>
      <c r="B65" s="102" t="s">
        <v>701</v>
      </c>
      <c r="C65" s="102" t="s">
        <v>317</v>
      </c>
      <c r="D65" s="102" t="s">
        <v>201</v>
      </c>
      <c r="E65" s="102" t="s">
        <v>708</v>
      </c>
      <c r="F65" s="102" t="s">
        <v>597</v>
      </c>
      <c r="G65" s="102" t="s">
        <v>697</v>
      </c>
      <c r="H65" s="102"/>
      <c r="I65" s="102"/>
      <c r="J65" s="106">
        <f t="shared" si="1"/>
        <v>7</v>
      </c>
    </row>
    <row r="66" spans="1:10" ht="12.75">
      <c r="A66" s="110" t="s">
        <v>299</v>
      </c>
      <c r="B66" s="102" t="s">
        <v>526</v>
      </c>
      <c r="C66" s="102" t="s">
        <v>764</v>
      </c>
      <c r="D66" s="102" t="s">
        <v>124</v>
      </c>
      <c r="E66" s="102" t="s">
        <v>565</v>
      </c>
      <c r="F66" s="102" t="s">
        <v>570</v>
      </c>
      <c r="G66" s="102" t="s">
        <v>48</v>
      </c>
      <c r="H66" s="102"/>
      <c r="I66" s="102"/>
      <c r="J66" s="106">
        <f t="shared" si="1"/>
        <v>7</v>
      </c>
    </row>
    <row r="67" spans="1:10" ht="12.75">
      <c r="A67" s="110" t="s">
        <v>527</v>
      </c>
      <c r="B67" s="102" t="s">
        <v>537</v>
      </c>
      <c r="C67" s="102" t="s">
        <v>535</v>
      </c>
      <c r="D67" s="102" t="s">
        <v>530</v>
      </c>
      <c r="E67" s="102" t="s">
        <v>523</v>
      </c>
      <c r="F67" s="102"/>
      <c r="G67" s="102"/>
      <c r="H67" s="102"/>
      <c r="I67" s="102"/>
      <c r="J67" s="106">
        <f t="shared" si="1"/>
        <v>5</v>
      </c>
    </row>
    <row r="68" spans="1:10" ht="12.75">
      <c r="A68" s="110" t="s">
        <v>524</v>
      </c>
      <c r="B68" s="102" t="s">
        <v>530</v>
      </c>
      <c r="C68" s="102" t="s">
        <v>292</v>
      </c>
      <c r="D68" s="102" t="s">
        <v>523</v>
      </c>
      <c r="E68" s="102" t="s">
        <v>522</v>
      </c>
      <c r="F68" s="102"/>
      <c r="G68" s="102"/>
      <c r="H68" s="102"/>
      <c r="I68" s="102"/>
      <c r="J68" s="106">
        <f t="shared" si="1"/>
        <v>5</v>
      </c>
    </row>
    <row r="69" spans="1:10" ht="12.75">
      <c r="A69" s="110" t="s">
        <v>453</v>
      </c>
      <c r="B69" s="102" t="s">
        <v>317</v>
      </c>
      <c r="C69" s="102" t="s">
        <v>692</v>
      </c>
      <c r="D69" s="102" t="s">
        <v>703</v>
      </c>
      <c r="E69" s="102" t="s">
        <v>694</v>
      </c>
      <c r="F69" s="102" t="s">
        <v>699</v>
      </c>
      <c r="G69" s="102"/>
      <c r="H69" s="102"/>
      <c r="I69" s="102"/>
      <c r="J69" s="106">
        <f t="shared" si="1"/>
        <v>6</v>
      </c>
    </row>
    <row r="70" spans="1:10" ht="12.75">
      <c r="A70" s="110" t="s">
        <v>385</v>
      </c>
      <c r="B70" s="102" t="s">
        <v>671</v>
      </c>
      <c r="C70" s="102" t="s">
        <v>540</v>
      </c>
      <c r="D70" s="102" t="s">
        <v>435</v>
      </c>
      <c r="E70" s="102" t="s">
        <v>546</v>
      </c>
      <c r="F70" s="102" t="s">
        <v>539</v>
      </c>
      <c r="G70" s="102"/>
      <c r="H70" s="102"/>
      <c r="I70" s="102"/>
      <c r="J70" s="106">
        <f t="shared" si="1"/>
        <v>6</v>
      </c>
    </row>
    <row r="71" spans="1:10" ht="12.75">
      <c r="A71" s="110" t="s">
        <v>852</v>
      </c>
      <c r="B71" s="102" t="s">
        <v>848</v>
      </c>
      <c r="C71" s="102" t="s">
        <v>725</v>
      </c>
      <c r="D71" s="102" t="s">
        <v>626</v>
      </c>
      <c r="E71" s="102" t="s">
        <v>625</v>
      </c>
      <c r="F71" s="102"/>
      <c r="G71" s="102"/>
      <c r="H71" s="102"/>
      <c r="I71" s="102"/>
      <c r="J71" s="106">
        <f t="shared" si="1"/>
        <v>5</v>
      </c>
    </row>
    <row r="72" spans="1:10" ht="12.75">
      <c r="A72" s="110" t="s">
        <v>810</v>
      </c>
      <c r="B72" s="102" t="s">
        <v>239</v>
      </c>
      <c r="C72" s="102" t="s">
        <v>853</v>
      </c>
      <c r="D72" s="102" t="s">
        <v>101</v>
      </c>
      <c r="E72" s="102" t="s">
        <v>584</v>
      </c>
      <c r="F72" s="102" t="s">
        <v>808</v>
      </c>
      <c r="G72" s="102"/>
      <c r="H72" s="102"/>
      <c r="I72" s="102"/>
      <c r="J72" s="106">
        <f t="shared" si="1"/>
        <v>6</v>
      </c>
    </row>
    <row r="73" spans="1:10" ht="12.75">
      <c r="A73" s="110" t="s">
        <v>725</v>
      </c>
      <c r="B73" s="102" t="s">
        <v>633</v>
      </c>
      <c r="C73" s="102" t="s">
        <v>848</v>
      </c>
      <c r="D73" s="102" t="s">
        <v>852</v>
      </c>
      <c r="E73" s="102" t="s">
        <v>626</v>
      </c>
      <c r="F73" s="102" t="s">
        <v>367</v>
      </c>
      <c r="G73" s="102"/>
      <c r="H73" s="102"/>
      <c r="I73" s="102"/>
      <c r="J73" s="106">
        <f t="shared" si="1"/>
        <v>6</v>
      </c>
    </row>
    <row r="74" spans="1:10" ht="12.75">
      <c r="A74" s="110" t="s">
        <v>550</v>
      </c>
      <c r="B74" s="102" t="s">
        <v>670</v>
      </c>
      <c r="C74" s="102" t="s">
        <v>764</v>
      </c>
      <c r="D74" s="102" t="s">
        <v>667</v>
      </c>
      <c r="E74" s="102" t="s">
        <v>435</v>
      </c>
      <c r="F74" s="102" t="s">
        <v>124</v>
      </c>
      <c r="G74" s="102" t="s">
        <v>127</v>
      </c>
      <c r="H74" s="102" t="s">
        <v>539</v>
      </c>
      <c r="I74" s="102"/>
      <c r="J74" s="106">
        <f t="shared" si="1"/>
        <v>8</v>
      </c>
    </row>
    <row r="75" spans="1:10" ht="12.75">
      <c r="A75" s="110" t="s">
        <v>593</v>
      </c>
      <c r="B75" s="102" t="s">
        <v>526</v>
      </c>
      <c r="C75" s="102" t="s">
        <v>706</v>
      </c>
      <c r="D75" s="102" t="s">
        <v>708</v>
      </c>
      <c r="E75" s="102" t="s">
        <v>292</v>
      </c>
      <c r="F75" s="102" t="s">
        <v>697</v>
      </c>
      <c r="G75" s="102" t="s">
        <v>48</v>
      </c>
      <c r="H75" s="102"/>
      <c r="I75" s="102"/>
      <c r="J75" s="106">
        <f t="shared" si="1"/>
        <v>7</v>
      </c>
    </row>
    <row r="76" spans="1:10" ht="12.75">
      <c r="A76" s="110" t="s">
        <v>135</v>
      </c>
      <c r="B76" s="102" t="s">
        <v>671</v>
      </c>
      <c r="C76" s="102" t="s">
        <v>540</v>
      </c>
      <c r="D76" s="102" t="s">
        <v>295</v>
      </c>
      <c r="E76" s="102" t="s">
        <v>110</v>
      </c>
      <c r="F76" s="102" t="s">
        <v>548</v>
      </c>
      <c r="G76" s="102" t="s">
        <v>590</v>
      </c>
      <c r="H76" s="102"/>
      <c r="I76" s="102"/>
      <c r="J76" s="106">
        <f t="shared" si="1"/>
        <v>7</v>
      </c>
    </row>
    <row r="77" spans="1:10" ht="12.75">
      <c r="A77" s="110" t="s">
        <v>626</v>
      </c>
      <c r="B77" s="102" t="s">
        <v>628</v>
      </c>
      <c r="C77" s="102" t="s">
        <v>631</v>
      </c>
      <c r="D77" s="102" t="s">
        <v>852</v>
      </c>
      <c r="E77" s="102" t="s">
        <v>725</v>
      </c>
      <c r="F77" s="102" t="s">
        <v>625</v>
      </c>
      <c r="G77" s="102" t="s">
        <v>367</v>
      </c>
      <c r="H77" s="102"/>
      <c r="I77" s="102"/>
      <c r="J77" s="106">
        <f t="shared" si="1"/>
        <v>7</v>
      </c>
    </row>
    <row r="78" spans="1:10" ht="12.75">
      <c r="A78" s="110" t="s">
        <v>597</v>
      </c>
      <c r="B78" s="102" t="s">
        <v>706</v>
      </c>
      <c r="C78" s="102" t="s">
        <v>708</v>
      </c>
      <c r="D78" s="102" t="s">
        <v>705</v>
      </c>
      <c r="E78" s="102" t="s">
        <v>522</v>
      </c>
      <c r="F78" s="102"/>
      <c r="G78" s="102"/>
      <c r="H78" s="102"/>
      <c r="I78" s="102"/>
      <c r="J78" s="106">
        <f t="shared" si="1"/>
        <v>5</v>
      </c>
    </row>
    <row r="79" spans="1:10" ht="12.75">
      <c r="A79" s="110" t="s">
        <v>694</v>
      </c>
      <c r="B79" s="102" t="s">
        <v>233</v>
      </c>
      <c r="C79" s="102" t="s">
        <v>692</v>
      </c>
      <c r="D79" s="102" t="s">
        <v>453</v>
      </c>
      <c r="E79" s="102" t="s">
        <v>573</v>
      </c>
      <c r="F79" s="102"/>
      <c r="G79" s="102"/>
      <c r="H79" s="102"/>
      <c r="I79" s="102"/>
      <c r="J79" s="106">
        <f t="shared" si="1"/>
        <v>5</v>
      </c>
    </row>
    <row r="80" spans="1:10" ht="12.75">
      <c r="A80" s="110" t="s">
        <v>625</v>
      </c>
      <c r="B80" s="102" t="s">
        <v>752</v>
      </c>
      <c r="C80" s="102" t="s">
        <v>244</v>
      </c>
      <c r="D80" s="102" t="s">
        <v>631</v>
      </c>
      <c r="E80" s="102" t="s">
        <v>852</v>
      </c>
      <c r="F80" s="102" t="s">
        <v>626</v>
      </c>
      <c r="G80" s="102"/>
      <c r="H80" s="102"/>
      <c r="I80" s="102"/>
      <c r="J80" s="106">
        <f t="shared" si="1"/>
        <v>6</v>
      </c>
    </row>
    <row r="81" spans="1:10" ht="12.75">
      <c r="A81" s="110" t="s">
        <v>601</v>
      </c>
      <c r="B81" s="102" t="s">
        <v>533</v>
      </c>
      <c r="C81" s="102" t="s">
        <v>546</v>
      </c>
      <c r="D81" s="102" t="s">
        <v>43</v>
      </c>
      <c r="E81" s="102" t="s">
        <v>529</v>
      </c>
      <c r="F81" s="102"/>
      <c r="G81" s="102"/>
      <c r="H81" s="102"/>
      <c r="I81" s="102"/>
      <c r="J81" s="106">
        <f aca="true" t="shared" si="2" ref="J81:J97">COUNTA(A81:H81)</f>
        <v>5</v>
      </c>
    </row>
    <row r="82" spans="1:10" ht="12.75">
      <c r="A82" s="110" t="s">
        <v>603</v>
      </c>
      <c r="B82" s="102" t="s">
        <v>806</v>
      </c>
      <c r="C82" s="102" t="s">
        <v>369</v>
      </c>
      <c r="D82" s="102" t="s">
        <v>854</v>
      </c>
      <c r="E82" s="102" t="s">
        <v>853</v>
      </c>
      <c r="F82" s="102" t="s">
        <v>16</v>
      </c>
      <c r="G82" s="102" t="s">
        <v>45</v>
      </c>
      <c r="H82" s="102"/>
      <c r="I82" s="102"/>
      <c r="J82" s="106">
        <f t="shared" si="2"/>
        <v>7</v>
      </c>
    </row>
    <row r="83" spans="1:10" ht="12.75">
      <c r="A83" s="110" t="s">
        <v>605</v>
      </c>
      <c r="B83" s="102" t="s">
        <v>109</v>
      </c>
      <c r="C83" s="102" t="s">
        <v>112</v>
      </c>
      <c r="D83" s="102"/>
      <c r="E83" s="102"/>
      <c r="F83" s="102"/>
      <c r="G83" s="102"/>
      <c r="H83" s="102"/>
      <c r="I83" s="102"/>
      <c r="J83" s="106">
        <f t="shared" si="2"/>
        <v>3</v>
      </c>
    </row>
    <row r="84" spans="1:10" ht="12.75">
      <c r="A84" s="110" t="s">
        <v>607</v>
      </c>
      <c r="B84" s="102" t="s">
        <v>276</v>
      </c>
      <c r="C84" s="102" t="s">
        <v>695</v>
      </c>
      <c r="D84" s="102" t="s">
        <v>697</v>
      </c>
      <c r="E84" s="102" t="s">
        <v>570</v>
      </c>
      <c r="F84" s="102" t="s">
        <v>699</v>
      </c>
      <c r="G84" s="102" t="s">
        <v>48</v>
      </c>
      <c r="H84" s="102"/>
      <c r="I84" s="102"/>
      <c r="J84" s="106">
        <f t="shared" si="2"/>
        <v>7</v>
      </c>
    </row>
    <row r="85" spans="1:10" ht="12.75">
      <c r="A85" s="110" t="s">
        <v>762</v>
      </c>
      <c r="B85" s="102" t="s">
        <v>750</v>
      </c>
      <c r="C85" s="102" t="s">
        <v>671</v>
      </c>
      <c r="D85" s="102" t="s">
        <v>435</v>
      </c>
      <c r="E85" s="102" t="s">
        <v>127</v>
      </c>
      <c r="F85" s="102" t="s">
        <v>590</v>
      </c>
      <c r="G85" s="102" t="s">
        <v>551</v>
      </c>
      <c r="H85" s="102"/>
      <c r="I85" s="102"/>
      <c r="J85" s="106">
        <f t="shared" si="2"/>
        <v>7</v>
      </c>
    </row>
    <row r="86" spans="1:10" ht="12.75">
      <c r="A86" s="110" t="s">
        <v>610</v>
      </c>
      <c r="B86" s="102" t="s">
        <v>549</v>
      </c>
      <c r="C86" s="102" t="s">
        <v>107</v>
      </c>
      <c r="D86" s="102" t="s">
        <v>543</v>
      </c>
      <c r="E86" s="102" t="s">
        <v>544</v>
      </c>
      <c r="F86" s="102" t="s">
        <v>807</v>
      </c>
      <c r="G86" s="102" t="s">
        <v>105</v>
      </c>
      <c r="H86" s="102"/>
      <c r="I86" s="102"/>
      <c r="J86" s="106">
        <f t="shared" si="2"/>
        <v>7</v>
      </c>
    </row>
    <row r="87" spans="1:10" ht="12.75">
      <c r="A87" s="110" t="s">
        <v>105</v>
      </c>
      <c r="B87" s="102" t="s">
        <v>102</v>
      </c>
      <c r="C87" s="102" t="s">
        <v>107</v>
      </c>
      <c r="D87" s="102" t="s">
        <v>543</v>
      </c>
      <c r="E87" s="102" t="s">
        <v>610</v>
      </c>
      <c r="F87" s="102"/>
      <c r="G87" s="102"/>
      <c r="H87" s="102"/>
      <c r="I87" s="102"/>
      <c r="J87" s="106">
        <f t="shared" si="2"/>
        <v>5</v>
      </c>
    </row>
    <row r="88" spans="1:10" ht="12.75">
      <c r="A88" s="110" t="s">
        <v>695</v>
      </c>
      <c r="B88" s="102" t="s">
        <v>276</v>
      </c>
      <c r="C88" s="102" t="s">
        <v>665</v>
      </c>
      <c r="D88" s="102" t="s">
        <v>670</v>
      </c>
      <c r="E88" s="102" t="s">
        <v>607</v>
      </c>
      <c r="F88" s="102" t="s">
        <v>765</v>
      </c>
      <c r="G88" s="102" t="s">
        <v>570</v>
      </c>
      <c r="H88" s="102"/>
      <c r="I88" s="102"/>
      <c r="J88" s="106">
        <f t="shared" si="2"/>
        <v>7</v>
      </c>
    </row>
    <row r="89" spans="1:10" ht="12.75">
      <c r="A89" s="110" t="s">
        <v>697</v>
      </c>
      <c r="B89" s="102" t="s">
        <v>201</v>
      </c>
      <c r="C89" s="102" t="s">
        <v>708</v>
      </c>
      <c r="D89" s="102" t="s">
        <v>705</v>
      </c>
      <c r="E89" s="102" t="s">
        <v>593</v>
      </c>
      <c r="F89" s="102" t="s">
        <v>607</v>
      </c>
      <c r="G89" s="102" t="s">
        <v>699</v>
      </c>
      <c r="H89" s="102" t="s">
        <v>48</v>
      </c>
      <c r="I89" s="102"/>
      <c r="J89" s="106">
        <f t="shared" si="2"/>
        <v>8</v>
      </c>
    </row>
    <row r="90" spans="1:10" ht="12.75">
      <c r="A90" s="110" t="s">
        <v>853</v>
      </c>
      <c r="B90" s="102" t="s">
        <v>239</v>
      </c>
      <c r="C90" s="102" t="s">
        <v>849</v>
      </c>
      <c r="D90" s="102" t="s">
        <v>854</v>
      </c>
      <c r="E90" s="102" t="s">
        <v>810</v>
      </c>
      <c r="F90" s="102" t="s">
        <v>603</v>
      </c>
      <c r="G90" s="102" t="s">
        <v>16</v>
      </c>
      <c r="H90" s="102" t="s">
        <v>584</v>
      </c>
      <c r="I90" s="102"/>
      <c r="J90" s="106">
        <f t="shared" si="2"/>
        <v>8</v>
      </c>
    </row>
    <row r="91" spans="1:10" ht="12.75">
      <c r="A91" s="110" t="s">
        <v>110</v>
      </c>
      <c r="B91" s="102" t="s">
        <v>750</v>
      </c>
      <c r="C91" s="102" t="s">
        <v>237</v>
      </c>
      <c r="D91" s="102" t="s">
        <v>112</v>
      </c>
      <c r="E91" s="102" t="s">
        <v>295</v>
      </c>
      <c r="F91" s="102" t="s">
        <v>135</v>
      </c>
      <c r="G91" s="102" t="s">
        <v>581</v>
      </c>
      <c r="H91" s="102" t="s">
        <v>590</v>
      </c>
      <c r="I91" s="102"/>
      <c r="J91" s="106">
        <f t="shared" si="2"/>
        <v>8</v>
      </c>
    </row>
    <row r="92" spans="1:10" ht="12.75">
      <c r="A92" s="110" t="s">
        <v>765</v>
      </c>
      <c r="B92" s="102" t="s">
        <v>276</v>
      </c>
      <c r="C92" s="102" t="s">
        <v>665</v>
      </c>
      <c r="D92" s="102" t="s">
        <v>692</v>
      </c>
      <c r="E92" s="102" t="s">
        <v>439</v>
      </c>
      <c r="F92" s="102" t="s">
        <v>695</v>
      </c>
      <c r="G92" s="102" t="s">
        <v>573</v>
      </c>
      <c r="H92" s="102"/>
      <c r="I92" s="102"/>
      <c r="J92" s="106">
        <f t="shared" si="2"/>
        <v>7</v>
      </c>
    </row>
    <row r="93" spans="1:10" ht="12.75">
      <c r="A93" s="110" t="s">
        <v>16</v>
      </c>
      <c r="B93" s="102" t="s">
        <v>109</v>
      </c>
      <c r="C93" s="102" t="s">
        <v>239</v>
      </c>
      <c r="D93" s="102" t="s">
        <v>806</v>
      </c>
      <c r="E93" s="102" t="s">
        <v>136</v>
      </c>
      <c r="F93" s="102" t="s">
        <v>218</v>
      </c>
      <c r="G93" s="102" t="s">
        <v>603</v>
      </c>
      <c r="H93" s="102" t="s">
        <v>853</v>
      </c>
      <c r="I93" s="102"/>
      <c r="J93" s="106">
        <f t="shared" si="2"/>
        <v>8</v>
      </c>
    </row>
    <row r="94" spans="1:10" ht="12.75">
      <c r="A94" s="108" t="s">
        <v>116</v>
      </c>
      <c r="B94" s="109" t="s">
        <v>21</v>
      </c>
      <c r="C94" s="109" t="s">
        <v>137</v>
      </c>
      <c r="D94" s="109" t="s">
        <v>114</v>
      </c>
      <c r="E94" s="109" t="s">
        <v>586</v>
      </c>
      <c r="F94" s="102"/>
      <c r="G94" s="102"/>
      <c r="H94" s="102"/>
      <c r="I94" s="102"/>
      <c r="J94" s="64">
        <f t="shared" si="2"/>
        <v>5</v>
      </c>
    </row>
    <row r="95" spans="1:10" ht="12.75">
      <c r="A95" s="110" t="s">
        <v>687</v>
      </c>
      <c r="B95" s="102" t="s">
        <v>684</v>
      </c>
      <c r="C95" s="102" t="s">
        <v>387</v>
      </c>
      <c r="D95" s="102" t="s">
        <v>209</v>
      </c>
      <c r="E95" s="102" t="s">
        <v>688</v>
      </c>
      <c r="F95" s="102" t="s">
        <v>21</v>
      </c>
      <c r="G95" s="102" t="s">
        <v>437</v>
      </c>
      <c r="H95" s="102"/>
      <c r="I95" s="102"/>
      <c r="J95" s="106">
        <f t="shared" si="2"/>
        <v>7</v>
      </c>
    </row>
    <row r="96" spans="1:10" ht="12.75">
      <c r="A96" s="110" t="s">
        <v>565</v>
      </c>
      <c r="B96" s="102" t="s">
        <v>526</v>
      </c>
      <c r="C96" s="102" t="s">
        <v>535</v>
      </c>
      <c r="D96" s="102" t="s">
        <v>124</v>
      </c>
      <c r="E96" s="102" t="s">
        <v>299</v>
      </c>
      <c r="F96" s="102" t="s">
        <v>523</v>
      </c>
      <c r="G96" s="102"/>
      <c r="H96" s="102"/>
      <c r="I96" s="102"/>
      <c r="J96" s="106">
        <f t="shared" si="2"/>
        <v>6</v>
      </c>
    </row>
    <row r="97" spans="1:10" ht="12.75">
      <c r="A97" s="110" t="s">
        <v>689</v>
      </c>
      <c r="B97" s="102" t="s">
        <v>233</v>
      </c>
      <c r="C97" s="102" t="s">
        <v>690</v>
      </c>
      <c r="D97" s="102" t="s">
        <v>688</v>
      </c>
      <c r="E97" s="102" t="s">
        <v>439</v>
      </c>
      <c r="F97" s="102" t="s">
        <v>686</v>
      </c>
      <c r="G97" s="102"/>
      <c r="H97" s="102"/>
      <c r="I97" s="102"/>
      <c r="J97" s="106">
        <f t="shared" si="2"/>
        <v>6</v>
      </c>
    </row>
    <row r="98" spans="1:10" ht="12.75">
      <c r="A98" s="110" t="s">
        <v>523</v>
      </c>
      <c r="B98" s="102" t="s">
        <v>526</v>
      </c>
      <c r="C98" s="102" t="s">
        <v>535</v>
      </c>
      <c r="D98" s="102" t="s">
        <v>530</v>
      </c>
      <c r="E98" s="102" t="s">
        <v>292</v>
      </c>
      <c r="F98" s="102" t="s">
        <v>527</v>
      </c>
      <c r="G98" s="102" t="s">
        <v>524</v>
      </c>
      <c r="H98" s="102" t="s">
        <v>565</v>
      </c>
      <c r="I98" s="102"/>
      <c r="J98" s="106">
        <f aca="true" t="shared" si="3" ref="J98:J121">COUNTA(A98:H98)</f>
        <v>8</v>
      </c>
    </row>
    <row r="99" spans="1:10" ht="12.75">
      <c r="A99" s="110" t="s">
        <v>522</v>
      </c>
      <c r="B99" s="102" t="s">
        <v>706</v>
      </c>
      <c r="C99" s="102" t="s">
        <v>292</v>
      </c>
      <c r="D99" s="102" t="s">
        <v>524</v>
      </c>
      <c r="E99" s="102" t="s">
        <v>597</v>
      </c>
      <c r="F99" s="102"/>
      <c r="G99" s="102"/>
      <c r="H99" s="102"/>
      <c r="I99" s="102"/>
      <c r="J99" s="106">
        <f t="shared" si="3"/>
        <v>5</v>
      </c>
    </row>
    <row r="100" spans="1:10" ht="12.75">
      <c r="A100" s="110" t="s">
        <v>570</v>
      </c>
      <c r="B100" s="102" t="s">
        <v>670</v>
      </c>
      <c r="C100" s="102" t="s">
        <v>764</v>
      </c>
      <c r="D100" s="102" t="s">
        <v>299</v>
      </c>
      <c r="E100" s="102" t="s">
        <v>607</v>
      </c>
      <c r="F100" s="102" t="s">
        <v>695</v>
      </c>
      <c r="G100" s="102" t="s">
        <v>48</v>
      </c>
      <c r="H100" s="102"/>
      <c r="I100" s="102"/>
      <c r="J100" s="106">
        <f t="shared" si="3"/>
        <v>7</v>
      </c>
    </row>
    <row r="101" spans="1:10" ht="12.75">
      <c r="A101" s="110" t="s">
        <v>546</v>
      </c>
      <c r="B101" s="102" t="s">
        <v>540</v>
      </c>
      <c r="C101" s="102" t="s">
        <v>533</v>
      </c>
      <c r="D101" s="102" t="s">
        <v>385</v>
      </c>
      <c r="E101" s="102" t="s">
        <v>601</v>
      </c>
      <c r="F101" s="102" t="s">
        <v>539</v>
      </c>
      <c r="G101" s="102" t="s">
        <v>547</v>
      </c>
      <c r="H101" s="102" t="s">
        <v>43</v>
      </c>
      <c r="I101" s="102"/>
      <c r="J101" s="106">
        <f t="shared" si="3"/>
        <v>8</v>
      </c>
    </row>
    <row r="102" spans="1:10" ht="12.75">
      <c r="A102" s="110" t="s">
        <v>573</v>
      </c>
      <c r="B102" s="102" t="s">
        <v>233</v>
      </c>
      <c r="C102" s="102" t="s">
        <v>692</v>
      </c>
      <c r="D102" s="102" t="s">
        <v>439</v>
      </c>
      <c r="E102" s="102" t="s">
        <v>694</v>
      </c>
      <c r="F102" s="102" t="s">
        <v>765</v>
      </c>
      <c r="G102" s="102"/>
      <c r="H102" s="102"/>
      <c r="I102" s="102"/>
      <c r="J102" s="106">
        <f t="shared" si="3"/>
        <v>6</v>
      </c>
    </row>
    <row r="103" spans="1:10" ht="12.75">
      <c r="A103" s="110" t="s">
        <v>539</v>
      </c>
      <c r="B103" s="102" t="s">
        <v>435</v>
      </c>
      <c r="C103" s="102" t="s">
        <v>124</v>
      </c>
      <c r="D103" s="102" t="s">
        <v>533</v>
      </c>
      <c r="E103" s="102" t="s">
        <v>385</v>
      </c>
      <c r="F103" s="102" t="s">
        <v>550</v>
      </c>
      <c r="G103" s="102" t="s">
        <v>546</v>
      </c>
      <c r="H103" s="102"/>
      <c r="I103" s="102"/>
      <c r="J103" s="106">
        <f t="shared" si="3"/>
        <v>7</v>
      </c>
    </row>
    <row r="104" spans="1:10" ht="12.75">
      <c r="A104" s="110" t="s">
        <v>699</v>
      </c>
      <c r="B104" s="102" t="s">
        <v>276</v>
      </c>
      <c r="C104" s="102" t="s">
        <v>317</v>
      </c>
      <c r="D104" s="102" t="s">
        <v>201</v>
      </c>
      <c r="E104" s="102" t="s">
        <v>692</v>
      </c>
      <c r="F104" s="102" t="s">
        <v>453</v>
      </c>
      <c r="G104" s="102" t="s">
        <v>607</v>
      </c>
      <c r="H104" s="102" t="s">
        <v>697</v>
      </c>
      <c r="I104" s="102"/>
      <c r="J104" s="106">
        <f t="shared" si="3"/>
        <v>8</v>
      </c>
    </row>
    <row r="105" spans="1:10" ht="12.75">
      <c r="A105" s="110" t="s">
        <v>547</v>
      </c>
      <c r="B105" s="102" t="s">
        <v>549</v>
      </c>
      <c r="C105" s="102" t="s">
        <v>540</v>
      </c>
      <c r="D105" s="102" t="s">
        <v>541</v>
      </c>
      <c r="E105" s="102" t="s">
        <v>543</v>
      </c>
      <c r="F105" s="102" t="s">
        <v>546</v>
      </c>
      <c r="G105" s="102" t="s">
        <v>43</v>
      </c>
      <c r="H105" s="102"/>
      <c r="I105" s="102"/>
      <c r="J105" s="106">
        <f t="shared" si="3"/>
        <v>7</v>
      </c>
    </row>
    <row r="106" spans="1:10" ht="12.75">
      <c r="A106" s="110" t="s">
        <v>437</v>
      </c>
      <c r="B106" s="102" t="s">
        <v>665</v>
      </c>
      <c r="C106" s="102" t="s">
        <v>667</v>
      </c>
      <c r="D106" s="102" t="s">
        <v>387</v>
      </c>
      <c r="E106" s="102" t="s">
        <v>688</v>
      </c>
      <c r="F106" s="102" t="s">
        <v>439</v>
      </c>
      <c r="G106" s="102" t="s">
        <v>687</v>
      </c>
      <c r="H106" s="102" t="s">
        <v>551</v>
      </c>
      <c r="I106" s="102"/>
      <c r="J106" s="106">
        <f t="shared" si="3"/>
        <v>8</v>
      </c>
    </row>
    <row r="107" spans="1:10" ht="12.75">
      <c r="A107" s="110" t="s">
        <v>114</v>
      </c>
      <c r="B107" s="102" t="s">
        <v>750</v>
      </c>
      <c r="C107" s="102" t="s">
        <v>387</v>
      </c>
      <c r="D107" s="102" t="s">
        <v>21</v>
      </c>
      <c r="E107" s="102" t="s">
        <v>137</v>
      </c>
      <c r="F107" s="102" t="s">
        <v>116</v>
      </c>
      <c r="G107" s="102" t="s">
        <v>581</v>
      </c>
      <c r="H107" s="102"/>
      <c r="I107" s="102"/>
      <c r="J107" s="106">
        <f t="shared" si="3"/>
        <v>7</v>
      </c>
    </row>
    <row r="108" spans="1:10" ht="12.75">
      <c r="A108" s="110" t="s">
        <v>101</v>
      </c>
      <c r="B108" s="102" t="s">
        <v>102</v>
      </c>
      <c r="C108" s="102" t="s">
        <v>810</v>
      </c>
      <c r="D108" s="102" t="s">
        <v>808</v>
      </c>
      <c r="E108" s="102"/>
      <c r="F108" s="102"/>
      <c r="G108" s="102"/>
      <c r="H108" s="102"/>
      <c r="I108" s="102"/>
      <c r="J108" s="106">
        <f t="shared" si="3"/>
        <v>4</v>
      </c>
    </row>
    <row r="109" spans="1:10" ht="12.75">
      <c r="A109" s="110" t="s">
        <v>581</v>
      </c>
      <c r="B109" s="102" t="s">
        <v>750</v>
      </c>
      <c r="C109" s="102" t="s">
        <v>237</v>
      </c>
      <c r="D109" s="102" t="s">
        <v>137</v>
      </c>
      <c r="E109" s="102" t="s">
        <v>110</v>
      </c>
      <c r="F109" s="102" t="s">
        <v>114</v>
      </c>
      <c r="G109" s="102"/>
      <c r="H109" s="102"/>
      <c r="I109" s="102"/>
      <c r="J109" s="106">
        <f t="shared" si="3"/>
        <v>6</v>
      </c>
    </row>
    <row r="110" spans="1:10" ht="12.75">
      <c r="A110" s="110" t="s">
        <v>548</v>
      </c>
      <c r="B110" s="102" t="s">
        <v>549</v>
      </c>
      <c r="C110" s="102" t="s">
        <v>540</v>
      </c>
      <c r="D110" s="102" t="s">
        <v>544</v>
      </c>
      <c r="E110" s="102" t="s">
        <v>295</v>
      </c>
      <c r="F110" s="102" t="s">
        <v>135</v>
      </c>
      <c r="G110" s="102"/>
      <c r="H110" s="102"/>
      <c r="I110" s="102"/>
      <c r="J110" s="106">
        <f t="shared" si="3"/>
        <v>6</v>
      </c>
    </row>
    <row r="111" spans="1:10" ht="12.75">
      <c r="A111" s="110" t="s">
        <v>584</v>
      </c>
      <c r="B111" s="102" t="s">
        <v>849</v>
      </c>
      <c r="C111" s="102" t="s">
        <v>810</v>
      </c>
      <c r="D111" s="102" t="s">
        <v>853</v>
      </c>
      <c r="E111" s="102"/>
      <c r="F111" s="102"/>
      <c r="G111" s="102"/>
      <c r="H111" s="102"/>
      <c r="I111" s="102"/>
      <c r="J111" s="106">
        <f t="shared" si="3"/>
        <v>4</v>
      </c>
    </row>
    <row r="112" spans="1:10" ht="12.75">
      <c r="A112" s="110" t="s">
        <v>367</v>
      </c>
      <c r="B112" s="102" t="s">
        <v>633</v>
      </c>
      <c r="C112" s="102" t="s">
        <v>628</v>
      </c>
      <c r="D112" s="102" t="s">
        <v>849</v>
      </c>
      <c r="E112" s="102" t="s">
        <v>725</v>
      </c>
      <c r="F112" s="102" t="s">
        <v>626</v>
      </c>
      <c r="G112" s="102"/>
      <c r="H112" s="102"/>
      <c r="I112" s="102"/>
      <c r="J112" s="106">
        <f t="shared" si="3"/>
        <v>6</v>
      </c>
    </row>
    <row r="113" spans="1:10" ht="12.75">
      <c r="A113" s="110" t="s">
        <v>586</v>
      </c>
      <c r="B113" s="102" t="s">
        <v>684</v>
      </c>
      <c r="C113" s="102" t="s">
        <v>21</v>
      </c>
      <c r="D113" s="102" t="s">
        <v>116</v>
      </c>
      <c r="E113" s="102"/>
      <c r="F113" s="102"/>
      <c r="G113" s="102"/>
      <c r="H113" s="102"/>
      <c r="I113" s="102"/>
      <c r="J113" s="106">
        <f t="shared" si="3"/>
        <v>4</v>
      </c>
    </row>
    <row r="114" spans="1:10" ht="12.75">
      <c r="A114" s="110" t="s">
        <v>371</v>
      </c>
      <c r="B114" s="102" t="s">
        <v>848</v>
      </c>
      <c r="C114" s="102" t="s">
        <v>369</v>
      </c>
      <c r="D114" s="102" t="s">
        <v>45</v>
      </c>
      <c r="E114" s="102"/>
      <c r="F114" s="102"/>
      <c r="G114" s="102"/>
      <c r="H114" s="102"/>
      <c r="I114" s="102"/>
      <c r="J114" s="106">
        <f t="shared" si="3"/>
        <v>4</v>
      </c>
    </row>
    <row r="115" spans="1:10" ht="12.75">
      <c r="A115" s="110" t="s">
        <v>808</v>
      </c>
      <c r="B115" s="102" t="s">
        <v>102</v>
      </c>
      <c r="C115" s="102" t="s">
        <v>107</v>
      </c>
      <c r="D115" s="102" t="s">
        <v>239</v>
      </c>
      <c r="E115" s="102" t="s">
        <v>755</v>
      </c>
      <c r="F115" s="102" t="s">
        <v>810</v>
      </c>
      <c r="G115" s="102" t="s">
        <v>101</v>
      </c>
      <c r="H115" s="102"/>
      <c r="I115" s="102"/>
      <c r="J115" s="106">
        <f t="shared" si="3"/>
        <v>7</v>
      </c>
    </row>
    <row r="116" spans="1:10" ht="12.75">
      <c r="A116" s="110" t="s">
        <v>590</v>
      </c>
      <c r="B116" s="102" t="s">
        <v>750</v>
      </c>
      <c r="C116" s="102" t="s">
        <v>671</v>
      </c>
      <c r="D116" s="102" t="s">
        <v>135</v>
      </c>
      <c r="E116" s="102" t="s">
        <v>762</v>
      </c>
      <c r="F116" s="102" t="s">
        <v>110</v>
      </c>
      <c r="G116" s="102"/>
      <c r="H116" s="102"/>
      <c r="I116" s="102"/>
      <c r="J116" s="106">
        <f t="shared" si="3"/>
        <v>6</v>
      </c>
    </row>
    <row r="117" spans="1:10" ht="12.75">
      <c r="A117" s="110" t="s">
        <v>43</v>
      </c>
      <c r="B117" s="102" t="s">
        <v>541</v>
      </c>
      <c r="C117" s="102" t="s">
        <v>601</v>
      </c>
      <c r="D117" s="102" t="s">
        <v>546</v>
      </c>
      <c r="E117" s="102" t="s">
        <v>547</v>
      </c>
      <c r="F117" s="102"/>
      <c r="G117" s="102"/>
      <c r="H117" s="102"/>
      <c r="I117" s="102"/>
      <c r="J117" s="106">
        <f t="shared" si="3"/>
        <v>5</v>
      </c>
    </row>
    <row r="118" spans="1:10" ht="12.75">
      <c r="A118" s="110" t="s">
        <v>45</v>
      </c>
      <c r="B118" s="102" t="s">
        <v>633</v>
      </c>
      <c r="C118" s="102" t="s">
        <v>848</v>
      </c>
      <c r="D118" s="102" t="s">
        <v>369</v>
      </c>
      <c r="E118" s="102" t="s">
        <v>854</v>
      </c>
      <c r="F118" s="102" t="s">
        <v>603</v>
      </c>
      <c r="G118" s="102" t="s">
        <v>371</v>
      </c>
      <c r="H118" s="102"/>
      <c r="I118" s="102"/>
      <c r="J118" s="106">
        <f t="shared" si="3"/>
        <v>7</v>
      </c>
    </row>
    <row r="119" spans="1:10" ht="12.75">
      <c r="A119" s="110" t="s">
        <v>529</v>
      </c>
      <c r="B119" s="102" t="s">
        <v>537</v>
      </c>
      <c r="C119" s="102" t="s">
        <v>532</v>
      </c>
      <c r="D119" s="102" t="s">
        <v>533</v>
      </c>
      <c r="E119" s="102" t="s">
        <v>601</v>
      </c>
      <c r="F119" s="102"/>
      <c r="G119" s="102"/>
      <c r="H119" s="102"/>
      <c r="I119" s="102"/>
      <c r="J119" s="106">
        <f t="shared" si="3"/>
        <v>5</v>
      </c>
    </row>
    <row r="120" spans="1:10" ht="12.75">
      <c r="A120" s="110" t="s">
        <v>48</v>
      </c>
      <c r="B120" s="102" t="s">
        <v>526</v>
      </c>
      <c r="C120" s="102" t="s">
        <v>299</v>
      </c>
      <c r="D120" s="102" t="s">
        <v>593</v>
      </c>
      <c r="E120" s="102" t="s">
        <v>607</v>
      </c>
      <c r="F120" s="102" t="s">
        <v>697</v>
      </c>
      <c r="G120" s="102" t="s">
        <v>570</v>
      </c>
      <c r="H120" s="102"/>
      <c r="I120" s="102"/>
      <c r="J120" s="106">
        <f t="shared" si="3"/>
        <v>7</v>
      </c>
    </row>
    <row r="121" spans="1:10" ht="12.75">
      <c r="A121" s="110" t="s">
        <v>551</v>
      </c>
      <c r="B121" s="102" t="s">
        <v>750</v>
      </c>
      <c r="C121" s="102" t="s">
        <v>667</v>
      </c>
      <c r="D121" s="102" t="s">
        <v>387</v>
      </c>
      <c r="E121" s="102" t="s">
        <v>127</v>
      </c>
      <c r="F121" s="102" t="s">
        <v>762</v>
      </c>
      <c r="G121" s="102" t="s">
        <v>437</v>
      </c>
      <c r="H121" s="102"/>
      <c r="I121" s="102"/>
      <c r="J121" s="106">
        <f t="shared" si="3"/>
        <v>7</v>
      </c>
    </row>
  </sheetData>
  <sheetProtection/>
  <mergeCells count="1">
    <mergeCell ref="B1:H1"/>
  </mergeCells>
  <conditionalFormatting sqref="B1">
    <cfRule type="cellIs" priority="1" dxfId="0" operator="equal" stopIfTrue="1">
      <formula>C1</formula>
    </cfRule>
  </conditionalFormatting>
  <conditionalFormatting sqref="B43 A2:A121">
    <cfRule type="cellIs" priority="3" dxfId="1" operator="notEqual" stopIfTrue="1">
      <formula>#REF!</formula>
    </cfRule>
  </conditionalFormatting>
  <conditionalFormatting sqref="A1">
    <cfRule type="cellIs" priority="4" dxfId="0" operator="equal" stopIfTrue="1">
      <formula>#REF!</formula>
    </cfRule>
  </conditionalFormatting>
  <printOptions horizontalCentered="1"/>
  <pageMargins left="0.75" right="0.75" top="1" bottom="1" header="0.5" footer="0.5"/>
  <pageSetup horizontalDpi="600" verticalDpi="600"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sheetPr>
    <tabColor indexed="44"/>
  </sheetPr>
  <dimension ref="A1:D122"/>
  <sheetViews>
    <sheetView zoomScalePageLayoutView="0" workbookViewId="0" topLeftCell="A25">
      <selection activeCell="D60" sqref="D60"/>
    </sheetView>
  </sheetViews>
  <sheetFormatPr defaultColWidth="9.140625" defaultRowHeight="12.75"/>
  <cols>
    <col min="1" max="1" width="9.140625" style="43" customWidth="1"/>
    <col min="2" max="2" width="18.00390625" style="4" customWidth="1"/>
    <col min="3" max="3" width="68.7109375" style="43" customWidth="1"/>
    <col min="4" max="4" width="14.140625" style="366" customWidth="1"/>
    <col min="5" max="16384" width="9.140625" style="4" customWidth="1"/>
  </cols>
  <sheetData>
    <row r="1" spans="1:4" ht="12.75">
      <c r="A1" s="13" t="s">
        <v>623</v>
      </c>
      <c r="B1" s="13" t="s">
        <v>793</v>
      </c>
      <c r="C1" s="365" t="s">
        <v>792</v>
      </c>
      <c r="D1" s="366" t="s">
        <v>1112</v>
      </c>
    </row>
    <row r="2" spans="1:4" ht="12.75">
      <c r="A2" s="106">
        <v>6</v>
      </c>
      <c r="B2" s="18" t="s">
        <v>137</v>
      </c>
      <c r="C2" s="360" t="s">
        <v>882</v>
      </c>
      <c r="D2" s="172">
        <v>750180</v>
      </c>
    </row>
    <row r="3" spans="1:4" ht="12.75">
      <c r="A3" s="387">
        <v>6</v>
      </c>
      <c r="B3" s="187" t="s">
        <v>137</v>
      </c>
      <c r="C3" s="187" t="s">
        <v>882</v>
      </c>
      <c r="D3" s="172">
        <v>750199</v>
      </c>
    </row>
    <row r="4" spans="1:4" ht="12.75">
      <c r="A4" s="11">
        <v>10</v>
      </c>
      <c r="B4" s="12" t="s">
        <v>701</v>
      </c>
      <c r="C4" s="133" t="s">
        <v>303</v>
      </c>
      <c r="D4" s="172">
        <v>750181</v>
      </c>
    </row>
    <row r="5" spans="1:4" ht="12.75">
      <c r="A5" s="11">
        <v>5</v>
      </c>
      <c r="B5" s="12" t="s">
        <v>110</v>
      </c>
      <c r="C5" s="133" t="s">
        <v>302</v>
      </c>
      <c r="D5" s="172">
        <v>750141</v>
      </c>
    </row>
    <row r="6" spans="1:4" ht="12.75">
      <c r="A6" s="11">
        <v>4</v>
      </c>
      <c r="B6" s="12" t="s">
        <v>808</v>
      </c>
      <c r="C6" s="133" t="s">
        <v>397</v>
      </c>
      <c r="D6" s="172">
        <v>750040</v>
      </c>
    </row>
    <row r="7" spans="1:4" ht="12.75">
      <c r="A7" s="11">
        <v>4</v>
      </c>
      <c r="B7" s="12" t="s">
        <v>755</v>
      </c>
      <c r="C7" s="133" t="s">
        <v>980</v>
      </c>
      <c r="D7" s="172">
        <v>750144</v>
      </c>
    </row>
    <row r="8" spans="1:4" ht="12.75">
      <c r="A8" s="11">
        <v>14</v>
      </c>
      <c r="B8" s="12" t="s">
        <v>548</v>
      </c>
      <c r="C8" s="133" t="s">
        <v>304</v>
      </c>
      <c r="D8" s="172">
        <v>750079</v>
      </c>
    </row>
    <row r="9" spans="1:4" ht="12.75">
      <c r="A9" s="106">
        <v>5</v>
      </c>
      <c r="B9" s="12" t="s">
        <v>112</v>
      </c>
      <c r="C9" s="133" t="s">
        <v>398</v>
      </c>
      <c r="D9" s="172">
        <v>750074</v>
      </c>
    </row>
    <row r="10" spans="1:4" ht="25.5">
      <c r="A10" s="11">
        <v>7</v>
      </c>
      <c r="B10" s="12" t="s">
        <v>690</v>
      </c>
      <c r="C10" s="133" t="s">
        <v>1472</v>
      </c>
      <c r="D10" s="172">
        <v>750147</v>
      </c>
    </row>
    <row r="11" spans="1:4" ht="12.75">
      <c r="A11" s="11">
        <v>15</v>
      </c>
      <c r="B11" s="12" t="s">
        <v>387</v>
      </c>
      <c r="C11" s="133" t="s">
        <v>2104</v>
      </c>
      <c r="D11" s="172">
        <v>750085</v>
      </c>
    </row>
    <row r="12" spans="1:4" ht="12.75">
      <c r="A12" s="11">
        <v>15</v>
      </c>
      <c r="B12" s="12" t="s">
        <v>437</v>
      </c>
      <c r="C12" s="133" t="s">
        <v>330</v>
      </c>
      <c r="D12" s="172">
        <v>750064</v>
      </c>
    </row>
    <row r="13" spans="1:4" ht="12.75">
      <c r="A13" s="11">
        <v>2</v>
      </c>
      <c r="B13" s="12" t="s">
        <v>633</v>
      </c>
      <c r="C13" s="133" t="s">
        <v>332</v>
      </c>
      <c r="D13" s="172">
        <v>750090</v>
      </c>
    </row>
    <row r="14" spans="1:4" ht="12.75">
      <c r="A14" s="11">
        <v>15</v>
      </c>
      <c r="B14" s="12" t="s">
        <v>667</v>
      </c>
      <c r="C14" s="133" t="s">
        <v>300</v>
      </c>
      <c r="D14" s="172">
        <v>750063</v>
      </c>
    </row>
    <row r="15" spans="1:4" ht="12.75">
      <c r="A15" s="11">
        <v>6</v>
      </c>
      <c r="B15" s="12" t="s">
        <v>137</v>
      </c>
      <c r="C15" s="133" t="s">
        <v>301</v>
      </c>
      <c r="D15" s="172">
        <v>750059</v>
      </c>
    </row>
    <row r="16" spans="1:4" ht="25.5">
      <c r="A16" s="11">
        <v>6</v>
      </c>
      <c r="B16" s="12" t="s">
        <v>137</v>
      </c>
      <c r="C16" s="133" t="s">
        <v>2107</v>
      </c>
      <c r="D16" s="172">
        <v>750087</v>
      </c>
    </row>
    <row r="17" spans="1:4" ht="12.75">
      <c r="A17" s="11">
        <v>3</v>
      </c>
      <c r="B17" s="12" t="s">
        <v>806</v>
      </c>
      <c r="C17" s="133" t="s">
        <v>2060</v>
      </c>
      <c r="D17" s="172">
        <v>750039</v>
      </c>
    </row>
    <row r="18" spans="1:4" ht="12.75">
      <c r="A18" s="11">
        <v>1</v>
      </c>
      <c r="B18" s="12" t="s">
        <v>625</v>
      </c>
      <c r="C18" s="133" t="s">
        <v>391</v>
      </c>
      <c r="D18" s="172">
        <v>750027</v>
      </c>
    </row>
    <row r="19" spans="1:4" ht="12.75">
      <c r="A19" s="11">
        <v>15</v>
      </c>
      <c r="B19" s="12" t="s">
        <v>550</v>
      </c>
      <c r="C19" s="133" t="s">
        <v>392</v>
      </c>
      <c r="D19" s="172">
        <v>750053</v>
      </c>
    </row>
    <row r="20" spans="1:4" ht="12.75">
      <c r="A20" s="11">
        <v>14</v>
      </c>
      <c r="B20" s="12" t="s">
        <v>547</v>
      </c>
      <c r="C20" s="133" t="s">
        <v>393</v>
      </c>
      <c r="D20" s="172">
        <v>750049</v>
      </c>
    </row>
    <row r="21" spans="1:4" ht="12.75">
      <c r="A21" s="11">
        <v>4</v>
      </c>
      <c r="B21" s="12" t="s">
        <v>810</v>
      </c>
      <c r="C21" s="133" t="s">
        <v>394</v>
      </c>
      <c r="D21" s="172">
        <v>750101</v>
      </c>
    </row>
    <row r="22" spans="1:4" ht="12.75">
      <c r="A22" s="11">
        <v>14</v>
      </c>
      <c r="B22" s="12" t="s">
        <v>546</v>
      </c>
      <c r="C22" s="133" t="s">
        <v>395</v>
      </c>
      <c r="D22" s="172">
        <v>750043</v>
      </c>
    </row>
    <row r="23" spans="1:4" ht="13.5" customHeight="1">
      <c r="A23" s="11">
        <v>14</v>
      </c>
      <c r="B23" s="12" t="s">
        <v>549</v>
      </c>
      <c r="C23" s="133" t="s">
        <v>1060</v>
      </c>
      <c r="D23" s="172">
        <v>750032</v>
      </c>
    </row>
    <row r="24" spans="1:4" ht="12.75">
      <c r="A24" s="11">
        <v>15</v>
      </c>
      <c r="B24" s="12" t="s">
        <v>387</v>
      </c>
      <c r="C24" s="133" t="s">
        <v>1509</v>
      </c>
      <c r="D24" s="172">
        <v>750023</v>
      </c>
    </row>
    <row r="25" spans="1:4" ht="12.75">
      <c r="A25" s="11">
        <v>4</v>
      </c>
      <c r="B25" s="12" t="s">
        <v>755</v>
      </c>
      <c r="C25" s="12" t="s">
        <v>2136</v>
      </c>
      <c r="D25" s="172" t="s">
        <v>1107</v>
      </c>
    </row>
    <row r="26" spans="1:4" ht="12.75">
      <c r="A26" s="11">
        <v>4</v>
      </c>
      <c r="B26" s="12" t="s">
        <v>808</v>
      </c>
      <c r="C26" s="12" t="s">
        <v>2244</v>
      </c>
      <c r="D26" s="172" t="s">
        <v>1107</v>
      </c>
    </row>
    <row r="27" spans="1:4" ht="12.75">
      <c r="A27" s="11">
        <v>6</v>
      </c>
      <c r="B27" s="12" t="s">
        <v>137</v>
      </c>
      <c r="C27" s="12" t="s">
        <v>2245</v>
      </c>
      <c r="D27" s="172" t="s">
        <v>1107</v>
      </c>
    </row>
    <row r="28" spans="1:4" ht="12.75">
      <c r="A28" s="11">
        <v>15</v>
      </c>
      <c r="B28" s="12" t="s">
        <v>667</v>
      </c>
      <c r="C28" s="12" t="s">
        <v>2001</v>
      </c>
      <c r="D28" s="172">
        <v>750204</v>
      </c>
    </row>
    <row r="29" spans="1:4" ht="12.75">
      <c r="A29" s="11">
        <v>3</v>
      </c>
      <c r="B29" s="12" t="s">
        <v>806</v>
      </c>
      <c r="C29" s="12" t="s">
        <v>2137</v>
      </c>
      <c r="D29" s="172" t="s">
        <v>1107</v>
      </c>
    </row>
    <row r="30" spans="1:4" ht="12.75">
      <c r="A30" s="11">
        <v>6</v>
      </c>
      <c r="B30" s="12" t="s">
        <v>237</v>
      </c>
      <c r="C30" s="133" t="s">
        <v>2108</v>
      </c>
      <c r="D30" s="172">
        <v>750103</v>
      </c>
    </row>
    <row r="31" spans="1:4" ht="12.75">
      <c r="A31" s="11">
        <v>15</v>
      </c>
      <c r="B31" s="12" t="s">
        <v>750</v>
      </c>
      <c r="C31" s="133" t="s">
        <v>833</v>
      </c>
      <c r="D31" s="172">
        <v>750075</v>
      </c>
    </row>
    <row r="32" spans="1:4" ht="15.75" customHeight="1">
      <c r="A32" s="11">
        <v>13</v>
      </c>
      <c r="B32" s="12" t="s">
        <v>124</v>
      </c>
      <c r="C32" s="133" t="s">
        <v>333</v>
      </c>
      <c r="D32" s="172">
        <v>750066</v>
      </c>
    </row>
    <row r="33" spans="1:4" ht="12.75">
      <c r="A33" s="11">
        <v>4</v>
      </c>
      <c r="B33" s="12" t="s">
        <v>808</v>
      </c>
      <c r="C33" s="133" t="s">
        <v>337</v>
      </c>
      <c r="D33" s="172">
        <v>750010</v>
      </c>
    </row>
    <row r="34" spans="1:4" ht="12.75">
      <c r="A34" s="11">
        <v>3</v>
      </c>
      <c r="B34" s="12" t="s">
        <v>371</v>
      </c>
      <c r="C34" s="133" t="s">
        <v>399</v>
      </c>
      <c r="D34" s="172">
        <v>750175</v>
      </c>
    </row>
    <row r="35" spans="1:4" ht="12.75">
      <c r="A35" s="11">
        <v>15</v>
      </c>
      <c r="B35" s="12" t="s">
        <v>127</v>
      </c>
      <c r="C35" s="133" t="s">
        <v>2109</v>
      </c>
      <c r="D35" s="172">
        <v>750186</v>
      </c>
    </row>
    <row r="36" spans="1:4" ht="15" customHeight="1">
      <c r="A36" s="11">
        <v>6</v>
      </c>
      <c r="B36" s="12" t="s">
        <v>137</v>
      </c>
      <c r="C36" s="133" t="s">
        <v>2089</v>
      </c>
      <c r="D36" s="106" t="s">
        <v>1107</v>
      </c>
    </row>
    <row r="37" spans="1:4" ht="12.75">
      <c r="A37" s="11">
        <v>2</v>
      </c>
      <c r="B37" s="12" t="s">
        <v>849</v>
      </c>
      <c r="C37" s="133" t="s">
        <v>960</v>
      </c>
      <c r="D37" s="172">
        <v>750188</v>
      </c>
    </row>
    <row r="38" spans="1:4" ht="12.75">
      <c r="A38" s="11">
        <v>15</v>
      </c>
      <c r="B38" s="12" t="s">
        <v>667</v>
      </c>
      <c r="C38" s="133" t="s">
        <v>2076</v>
      </c>
      <c r="D38" s="106" t="s">
        <v>1107</v>
      </c>
    </row>
    <row r="39" spans="1:4" ht="25.5">
      <c r="A39" s="11">
        <v>7</v>
      </c>
      <c r="B39" s="12" t="s">
        <v>685</v>
      </c>
      <c r="C39" s="133" t="s">
        <v>1009</v>
      </c>
      <c r="D39" s="172">
        <v>750164</v>
      </c>
    </row>
    <row r="40" spans="1:4" ht="12.75">
      <c r="A40" s="11">
        <v>3</v>
      </c>
      <c r="B40" s="12" t="s">
        <v>806</v>
      </c>
      <c r="C40" s="133" t="s">
        <v>505</v>
      </c>
      <c r="D40" s="172">
        <v>750047</v>
      </c>
    </row>
    <row r="41" spans="1:4" ht="12.75">
      <c r="A41" s="11">
        <v>12</v>
      </c>
      <c r="B41" s="12" t="s">
        <v>523</v>
      </c>
      <c r="C41" s="133" t="s">
        <v>426</v>
      </c>
      <c r="D41" s="172">
        <v>750071</v>
      </c>
    </row>
    <row r="42" spans="1:4" ht="12.75">
      <c r="A42" s="11">
        <v>14</v>
      </c>
      <c r="B42" s="12" t="s">
        <v>543</v>
      </c>
      <c r="C42" s="133" t="s">
        <v>2110</v>
      </c>
      <c r="D42" s="172">
        <v>750095</v>
      </c>
    </row>
    <row r="43" spans="1:4" ht="12.75">
      <c r="A43" s="11">
        <v>15</v>
      </c>
      <c r="B43" s="12" t="s">
        <v>671</v>
      </c>
      <c r="C43" s="133" t="s">
        <v>834</v>
      </c>
      <c r="D43" s="172">
        <v>750065</v>
      </c>
    </row>
    <row r="44" spans="1:4" ht="12.75">
      <c r="A44" s="11">
        <v>6</v>
      </c>
      <c r="B44" s="12" t="s">
        <v>137</v>
      </c>
      <c r="C44" s="133" t="s">
        <v>2350</v>
      </c>
      <c r="D44" s="172" t="s">
        <v>1107</v>
      </c>
    </row>
    <row r="45" spans="1:4" ht="12.75">
      <c r="A45" s="11">
        <v>14</v>
      </c>
      <c r="B45" s="12" t="s">
        <v>546</v>
      </c>
      <c r="C45" s="133" t="s">
        <v>1497</v>
      </c>
      <c r="D45" s="172">
        <v>750197</v>
      </c>
    </row>
    <row r="46" spans="1:4" ht="12.75">
      <c r="A46" s="11">
        <v>1</v>
      </c>
      <c r="B46" s="12" t="s">
        <v>625</v>
      </c>
      <c r="C46" s="133" t="s">
        <v>413</v>
      </c>
      <c r="D46" s="172">
        <v>750088</v>
      </c>
    </row>
    <row r="47" spans="1:4" ht="12.75">
      <c r="A47" s="11">
        <v>9</v>
      </c>
      <c r="B47" s="12" t="s">
        <v>607</v>
      </c>
      <c r="C47" s="133" t="s">
        <v>281</v>
      </c>
      <c r="D47" s="172">
        <v>750060</v>
      </c>
    </row>
    <row r="48" spans="1:4" ht="16.5" customHeight="1">
      <c r="A48" s="11">
        <v>6</v>
      </c>
      <c r="B48" s="12" t="s">
        <v>137</v>
      </c>
      <c r="C48" s="133" t="s">
        <v>675</v>
      </c>
      <c r="D48" s="172">
        <v>750118</v>
      </c>
    </row>
    <row r="49" spans="1:4" ht="16.5" customHeight="1">
      <c r="A49" s="11">
        <v>15</v>
      </c>
      <c r="B49" s="12" t="s">
        <v>667</v>
      </c>
      <c r="C49" s="133" t="s">
        <v>1587</v>
      </c>
      <c r="D49" s="172">
        <v>750200</v>
      </c>
    </row>
    <row r="50" spans="1:4" ht="16.5" customHeight="1">
      <c r="A50" s="11">
        <v>4</v>
      </c>
      <c r="B50" s="12" t="s">
        <v>808</v>
      </c>
      <c r="C50" s="133" t="s">
        <v>2006</v>
      </c>
      <c r="D50" s="106" t="s">
        <v>1107</v>
      </c>
    </row>
    <row r="51" spans="1:4" ht="12.75">
      <c r="A51" s="11">
        <v>6</v>
      </c>
      <c r="B51" s="12" t="s">
        <v>137</v>
      </c>
      <c r="C51" s="133" t="s">
        <v>329</v>
      </c>
      <c r="D51" s="172">
        <v>750110</v>
      </c>
    </row>
    <row r="52" spans="1:4" ht="12.75">
      <c r="A52" s="11">
        <v>6</v>
      </c>
      <c r="B52" s="12" t="s">
        <v>137</v>
      </c>
      <c r="C52" s="133" t="s">
        <v>676</v>
      </c>
      <c r="D52" s="172">
        <v>750061</v>
      </c>
    </row>
    <row r="53" spans="1:4" ht="12.75">
      <c r="A53" s="11">
        <v>6</v>
      </c>
      <c r="B53" s="12" t="s">
        <v>237</v>
      </c>
      <c r="C53" s="133" t="s">
        <v>1592</v>
      </c>
      <c r="D53" s="106" t="s">
        <v>1107</v>
      </c>
    </row>
    <row r="54" spans="1:4" ht="13.5" customHeight="1">
      <c r="A54" s="11">
        <v>6</v>
      </c>
      <c r="B54" s="12" t="s">
        <v>137</v>
      </c>
      <c r="C54" s="133" t="s">
        <v>1632</v>
      </c>
      <c r="D54" s="172">
        <v>750201</v>
      </c>
    </row>
    <row r="55" spans="1:4" ht="12.75">
      <c r="A55" s="11">
        <v>13</v>
      </c>
      <c r="B55" s="12" t="s">
        <v>532</v>
      </c>
      <c r="C55" s="133" t="s">
        <v>681</v>
      </c>
      <c r="D55" s="172">
        <v>750170</v>
      </c>
    </row>
    <row r="56" spans="1:4" ht="12.75">
      <c r="A56" s="11">
        <v>13</v>
      </c>
      <c r="B56" s="12" t="s">
        <v>533</v>
      </c>
      <c r="C56" s="133" t="s">
        <v>681</v>
      </c>
      <c r="D56" s="172">
        <v>750070</v>
      </c>
    </row>
    <row r="57" spans="1:4" ht="15.75" customHeight="1">
      <c r="A57" s="11">
        <v>13</v>
      </c>
      <c r="B57" s="12" t="s">
        <v>529</v>
      </c>
      <c r="C57" s="133" t="s">
        <v>681</v>
      </c>
      <c r="D57" s="172">
        <v>750143</v>
      </c>
    </row>
    <row r="58" spans="1:4" ht="13.5" customHeight="1">
      <c r="A58" s="11">
        <v>15</v>
      </c>
      <c r="B58" s="12" t="s">
        <v>435</v>
      </c>
      <c r="C58" s="133" t="s">
        <v>618</v>
      </c>
      <c r="D58" s="172">
        <v>750091</v>
      </c>
    </row>
    <row r="59" spans="1:4" ht="12.75">
      <c r="A59" s="11">
        <v>6</v>
      </c>
      <c r="B59" s="12" t="s">
        <v>137</v>
      </c>
      <c r="C59" s="133" t="s">
        <v>2396</v>
      </c>
      <c r="D59" s="172">
        <v>750185</v>
      </c>
    </row>
    <row r="60" spans="1:4" ht="12.75">
      <c r="A60" s="11">
        <v>6</v>
      </c>
      <c r="B60" s="12" t="s">
        <v>137</v>
      </c>
      <c r="C60" s="133" t="s">
        <v>2397</v>
      </c>
      <c r="D60" s="172" t="s">
        <v>1107</v>
      </c>
    </row>
    <row r="61" spans="1:4" ht="12.75">
      <c r="A61" s="11">
        <v>1</v>
      </c>
      <c r="B61" s="12" t="s">
        <v>631</v>
      </c>
      <c r="C61" s="133" t="s">
        <v>2111</v>
      </c>
      <c r="D61" s="172">
        <v>750166</v>
      </c>
    </row>
    <row r="62" spans="1:4" ht="25.5">
      <c r="A62" s="11">
        <v>4</v>
      </c>
      <c r="B62" s="12" t="s">
        <v>610</v>
      </c>
      <c r="C62" s="133" t="s">
        <v>2112</v>
      </c>
      <c r="D62" s="172">
        <v>750169</v>
      </c>
    </row>
    <row r="63" spans="1:4" ht="12.75">
      <c r="A63" s="11">
        <v>15</v>
      </c>
      <c r="B63" s="12" t="s">
        <v>667</v>
      </c>
      <c r="C63" s="133" t="s">
        <v>985</v>
      </c>
      <c r="D63" s="172">
        <v>750189</v>
      </c>
    </row>
    <row r="64" spans="1:4" ht="12.75">
      <c r="A64" s="11">
        <v>11</v>
      </c>
      <c r="B64" s="12" t="s">
        <v>706</v>
      </c>
      <c r="C64" s="133" t="s">
        <v>331</v>
      </c>
      <c r="D64" s="172">
        <v>750054</v>
      </c>
    </row>
    <row r="65" spans="1:4" ht="12.75">
      <c r="A65" s="11">
        <v>6</v>
      </c>
      <c r="B65" s="12" t="s">
        <v>137</v>
      </c>
      <c r="C65" s="133" t="s">
        <v>2012</v>
      </c>
      <c r="D65" s="106" t="s">
        <v>1107</v>
      </c>
    </row>
    <row r="66" spans="1:4" ht="12.75">
      <c r="A66" s="11">
        <v>15</v>
      </c>
      <c r="B66" s="12" t="s">
        <v>439</v>
      </c>
      <c r="C66" s="133" t="s">
        <v>619</v>
      </c>
      <c r="D66" s="172">
        <v>750042</v>
      </c>
    </row>
    <row r="67" spans="1:4" ht="12.75">
      <c r="A67" s="11">
        <v>6</v>
      </c>
      <c r="B67" s="12" t="s">
        <v>137</v>
      </c>
      <c r="C67" s="133" t="s">
        <v>883</v>
      </c>
      <c r="D67" s="172">
        <v>750183</v>
      </c>
    </row>
    <row r="68" spans="1:4" ht="12.75">
      <c r="A68" s="11">
        <v>6</v>
      </c>
      <c r="B68" s="12" t="s">
        <v>137</v>
      </c>
      <c r="C68" s="133" t="s">
        <v>2185</v>
      </c>
      <c r="D68" s="172" t="s">
        <v>1107</v>
      </c>
    </row>
    <row r="69" spans="1:4" ht="12.75">
      <c r="A69" s="11">
        <v>4</v>
      </c>
      <c r="B69" s="12" t="s">
        <v>107</v>
      </c>
      <c r="C69" s="133" t="s">
        <v>2077</v>
      </c>
      <c r="D69" s="106" t="s">
        <v>1107</v>
      </c>
    </row>
    <row r="70" spans="1:4" ht="12.75">
      <c r="A70" s="11">
        <v>13</v>
      </c>
      <c r="B70" s="12" t="s">
        <v>537</v>
      </c>
      <c r="C70" s="133" t="s">
        <v>427</v>
      </c>
      <c r="D70" s="172">
        <v>750107</v>
      </c>
    </row>
    <row r="71" spans="1:4" ht="12.75">
      <c r="A71" s="11">
        <v>13</v>
      </c>
      <c r="B71" s="12" t="s">
        <v>535</v>
      </c>
      <c r="C71" s="133" t="s">
        <v>428</v>
      </c>
      <c r="D71" s="172">
        <v>750160</v>
      </c>
    </row>
    <row r="72" spans="1:4" ht="12.75">
      <c r="A72" s="11">
        <v>14</v>
      </c>
      <c r="B72" s="12" t="s">
        <v>541</v>
      </c>
      <c r="C72" s="133" t="s">
        <v>831</v>
      </c>
      <c r="D72" s="172">
        <v>750084</v>
      </c>
    </row>
    <row r="73" spans="1:4" ht="12.75">
      <c r="A73" s="11">
        <v>15</v>
      </c>
      <c r="B73" s="12" t="s">
        <v>764</v>
      </c>
      <c r="C73" s="133" t="s">
        <v>2078</v>
      </c>
      <c r="D73" s="172">
        <v>750163</v>
      </c>
    </row>
    <row r="74" spans="1:4" ht="12.75">
      <c r="A74" s="11">
        <v>15</v>
      </c>
      <c r="B74" s="12" t="s">
        <v>667</v>
      </c>
      <c r="C74" s="133" t="s">
        <v>2077</v>
      </c>
      <c r="D74" s="106" t="s">
        <v>1107</v>
      </c>
    </row>
    <row r="75" spans="1:4" ht="25.5">
      <c r="A75" s="11">
        <v>13</v>
      </c>
      <c r="B75" s="12" t="s">
        <v>530</v>
      </c>
      <c r="C75" s="133" t="s">
        <v>2113</v>
      </c>
      <c r="D75" s="172">
        <v>750134</v>
      </c>
    </row>
    <row r="76" spans="1:4" ht="13.5" customHeight="1">
      <c r="A76" s="11">
        <v>13</v>
      </c>
      <c r="B76" s="12" t="s">
        <v>124</v>
      </c>
      <c r="C76" s="133" t="s">
        <v>1061</v>
      </c>
      <c r="D76" s="172">
        <v>750161</v>
      </c>
    </row>
    <row r="77" spans="1:4" ht="12.75">
      <c r="A77" s="11">
        <v>6</v>
      </c>
      <c r="B77" s="12" t="s">
        <v>137</v>
      </c>
      <c r="C77" s="133" t="s">
        <v>1996</v>
      </c>
      <c r="D77" s="172">
        <v>750182</v>
      </c>
    </row>
    <row r="78" spans="1:4" ht="12.75">
      <c r="A78" s="11">
        <v>15</v>
      </c>
      <c r="B78" s="12" t="s">
        <v>550</v>
      </c>
      <c r="C78" s="133" t="s">
        <v>2077</v>
      </c>
      <c r="D78" s="172">
        <v>750162</v>
      </c>
    </row>
    <row r="79" spans="1:4" ht="12.75">
      <c r="A79" s="11">
        <v>14</v>
      </c>
      <c r="B79" s="12" t="s">
        <v>601</v>
      </c>
      <c r="C79" s="133" t="s">
        <v>2360</v>
      </c>
      <c r="D79" s="172">
        <v>750145</v>
      </c>
    </row>
    <row r="80" spans="1:4" ht="12.75">
      <c r="A80" s="11">
        <v>4</v>
      </c>
      <c r="B80" s="12" t="s">
        <v>808</v>
      </c>
      <c r="C80" s="133" t="s">
        <v>2077</v>
      </c>
      <c r="D80" s="106" t="s">
        <v>1107</v>
      </c>
    </row>
    <row r="81" spans="1:4" ht="12.75">
      <c r="A81" s="11">
        <v>14</v>
      </c>
      <c r="B81" s="12" t="s">
        <v>43</v>
      </c>
      <c r="C81" s="133" t="s">
        <v>1063</v>
      </c>
      <c r="D81" s="172">
        <v>750096</v>
      </c>
    </row>
    <row r="82" spans="1:4" ht="15" customHeight="1">
      <c r="A82" s="11">
        <v>13</v>
      </c>
      <c r="B82" s="12" t="s">
        <v>529</v>
      </c>
      <c r="C82" s="133" t="s">
        <v>1062</v>
      </c>
      <c r="D82" s="172">
        <v>750159</v>
      </c>
    </row>
    <row r="83" spans="1:4" ht="14.25" customHeight="1">
      <c r="A83" s="11">
        <v>15</v>
      </c>
      <c r="B83" s="12" t="s">
        <v>127</v>
      </c>
      <c r="C83" s="133" t="s">
        <v>334</v>
      </c>
      <c r="D83" s="172">
        <v>750077</v>
      </c>
    </row>
    <row r="84" spans="1:4" ht="12.75">
      <c r="A84" s="11">
        <v>15</v>
      </c>
      <c r="B84" s="12" t="s">
        <v>665</v>
      </c>
      <c r="C84" s="133" t="s">
        <v>400</v>
      </c>
      <c r="D84" s="172">
        <v>750139</v>
      </c>
    </row>
    <row r="85" spans="1:4" ht="25.5">
      <c r="A85" s="11">
        <v>4</v>
      </c>
      <c r="B85" s="12" t="s">
        <v>107</v>
      </c>
      <c r="C85" s="133" t="s">
        <v>2102</v>
      </c>
      <c r="D85" s="172">
        <v>750150</v>
      </c>
    </row>
    <row r="86" spans="1:4" ht="14.25" customHeight="1">
      <c r="A86" s="11">
        <v>13</v>
      </c>
      <c r="B86" s="12" t="s">
        <v>537</v>
      </c>
      <c r="C86" s="133" t="s">
        <v>2098</v>
      </c>
      <c r="D86" s="172">
        <v>750098</v>
      </c>
    </row>
    <row r="87" spans="1:4" ht="25.5">
      <c r="A87" s="11">
        <v>6</v>
      </c>
      <c r="B87" s="12" t="s">
        <v>237</v>
      </c>
      <c r="C87" s="133" t="s">
        <v>2103</v>
      </c>
      <c r="D87" s="172">
        <v>750156</v>
      </c>
    </row>
    <row r="88" spans="1:4" ht="25.5">
      <c r="A88" s="11">
        <v>14</v>
      </c>
      <c r="B88" s="12" t="s">
        <v>540</v>
      </c>
      <c r="C88" s="133" t="s">
        <v>2099</v>
      </c>
      <c r="D88" s="172">
        <v>750102</v>
      </c>
    </row>
    <row r="89" spans="1:4" ht="30" customHeight="1">
      <c r="A89" s="11">
        <v>14</v>
      </c>
      <c r="B89" s="12" t="s">
        <v>543</v>
      </c>
      <c r="C89" s="133" t="s">
        <v>2105</v>
      </c>
      <c r="D89" s="172">
        <v>750099</v>
      </c>
    </row>
    <row r="90" spans="1:4" ht="25.5">
      <c r="A90" s="11">
        <v>14</v>
      </c>
      <c r="B90" s="12" t="s">
        <v>832</v>
      </c>
      <c r="C90" s="133" t="s">
        <v>2100</v>
      </c>
      <c r="D90" s="172">
        <v>750126</v>
      </c>
    </row>
    <row r="91" spans="1:4" ht="25.5">
      <c r="A91" s="11">
        <v>15</v>
      </c>
      <c r="B91" s="12" t="s">
        <v>385</v>
      </c>
      <c r="C91" s="133" t="s">
        <v>2114</v>
      </c>
      <c r="D91" s="172">
        <v>750155</v>
      </c>
    </row>
    <row r="92" spans="1:4" ht="12.75">
      <c r="A92" s="11">
        <v>14</v>
      </c>
      <c r="B92" s="12" t="s">
        <v>601</v>
      </c>
      <c r="C92" s="133" t="s">
        <v>2115</v>
      </c>
      <c r="D92" s="172">
        <v>750065</v>
      </c>
    </row>
    <row r="93" spans="1:4" ht="25.5">
      <c r="A93" s="11">
        <v>14</v>
      </c>
      <c r="B93" s="12" t="s">
        <v>546</v>
      </c>
      <c r="C93" s="133" t="s">
        <v>2101</v>
      </c>
      <c r="D93" s="172">
        <v>750135</v>
      </c>
    </row>
    <row r="94" spans="1:4" ht="12.75">
      <c r="A94" s="11">
        <v>6</v>
      </c>
      <c r="B94" s="12" t="s">
        <v>137</v>
      </c>
      <c r="C94" s="133" t="s">
        <v>564</v>
      </c>
      <c r="D94" s="172">
        <v>750094</v>
      </c>
    </row>
    <row r="95" spans="1:4" s="364" customFormat="1" ht="13.5" customHeight="1">
      <c r="A95" s="11">
        <v>15</v>
      </c>
      <c r="B95" s="12" t="s">
        <v>550</v>
      </c>
      <c r="C95" s="133" t="s">
        <v>1590</v>
      </c>
      <c r="D95" s="106" t="s">
        <v>1107</v>
      </c>
    </row>
    <row r="96" spans="1:4" ht="25.5">
      <c r="A96" s="428">
        <v>11</v>
      </c>
      <c r="B96" s="361" t="s">
        <v>593</v>
      </c>
      <c r="C96" s="362" t="s">
        <v>1617</v>
      </c>
      <c r="D96" s="363">
        <v>750202</v>
      </c>
    </row>
    <row r="97" spans="1:4" ht="12.75">
      <c r="A97" s="11">
        <v>6</v>
      </c>
      <c r="B97" s="12" t="s">
        <v>137</v>
      </c>
      <c r="C97" s="133" t="s">
        <v>315</v>
      </c>
      <c r="D97" s="172">
        <v>750034</v>
      </c>
    </row>
    <row r="98" spans="1:4" ht="12.75">
      <c r="A98" s="11">
        <v>6</v>
      </c>
      <c r="B98" s="12" t="s">
        <v>137</v>
      </c>
      <c r="C98" s="133" t="s">
        <v>961</v>
      </c>
      <c r="D98" s="106" t="s">
        <v>1107</v>
      </c>
    </row>
    <row r="99" spans="1:4" ht="12.75">
      <c r="A99" s="11">
        <v>12</v>
      </c>
      <c r="B99" s="12" t="s">
        <v>524</v>
      </c>
      <c r="C99" s="133" t="s">
        <v>92</v>
      </c>
      <c r="D99" s="172">
        <v>750082</v>
      </c>
    </row>
    <row r="100" spans="1:4" ht="12.75">
      <c r="A100" s="11">
        <v>15</v>
      </c>
      <c r="B100" s="12" t="s">
        <v>762</v>
      </c>
      <c r="C100" s="133" t="s">
        <v>335</v>
      </c>
      <c r="D100" s="172">
        <v>750168</v>
      </c>
    </row>
    <row r="101" spans="1:4" ht="25.5">
      <c r="A101" s="11">
        <v>4</v>
      </c>
      <c r="B101" s="12" t="s">
        <v>105</v>
      </c>
      <c r="C101" s="133" t="s">
        <v>336</v>
      </c>
      <c r="D101" s="172">
        <v>750131</v>
      </c>
    </row>
    <row r="102" spans="1:4" ht="12.75">
      <c r="A102" s="11">
        <v>15</v>
      </c>
      <c r="B102" s="12" t="s">
        <v>570</v>
      </c>
      <c r="C102" s="133" t="s">
        <v>620</v>
      </c>
      <c r="D102" s="172">
        <v>750105</v>
      </c>
    </row>
    <row r="103" spans="1:4" ht="12.75">
      <c r="A103" s="11">
        <v>7</v>
      </c>
      <c r="B103" s="12" t="s">
        <v>686</v>
      </c>
      <c r="C103" s="133" t="s">
        <v>279</v>
      </c>
      <c r="D103" s="172">
        <v>750078</v>
      </c>
    </row>
    <row r="104" spans="1:4" ht="12.75">
      <c r="A104" s="11">
        <v>13</v>
      </c>
      <c r="B104" s="12" t="s">
        <v>539</v>
      </c>
      <c r="C104" s="133" t="s">
        <v>461</v>
      </c>
      <c r="D104" s="172">
        <v>750080</v>
      </c>
    </row>
    <row r="105" spans="1:4" ht="12.75">
      <c r="A105" s="11">
        <v>4</v>
      </c>
      <c r="B105" s="12" t="s">
        <v>610</v>
      </c>
      <c r="C105" s="133" t="s">
        <v>1048</v>
      </c>
      <c r="D105" s="172">
        <v>750111</v>
      </c>
    </row>
    <row r="106" spans="1:4" ht="12.75">
      <c r="A106" s="11">
        <v>7</v>
      </c>
      <c r="B106" s="12" t="s">
        <v>686</v>
      </c>
      <c r="C106" s="133" t="s">
        <v>396</v>
      </c>
      <c r="D106" s="172">
        <v>750018</v>
      </c>
    </row>
    <row r="107" spans="1:4" ht="12.75">
      <c r="A107" s="11">
        <v>12</v>
      </c>
      <c r="B107" s="12" t="s">
        <v>565</v>
      </c>
      <c r="C107" s="133" t="s">
        <v>1429</v>
      </c>
      <c r="D107" s="172">
        <v>750198</v>
      </c>
    </row>
    <row r="108" spans="1:4" ht="12.75">
      <c r="A108" s="11">
        <v>5</v>
      </c>
      <c r="B108" s="12" t="s">
        <v>295</v>
      </c>
      <c r="C108" s="133" t="s">
        <v>70</v>
      </c>
      <c r="D108" s="172">
        <v>750086</v>
      </c>
    </row>
    <row r="109" spans="1:4" ht="12.75">
      <c r="A109" s="11">
        <v>15</v>
      </c>
      <c r="B109" s="12" t="s">
        <v>667</v>
      </c>
      <c r="C109" s="133" t="s">
        <v>2326</v>
      </c>
      <c r="D109" s="172">
        <v>750093</v>
      </c>
    </row>
    <row r="110" spans="1:4" ht="12.75">
      <c r="A110" s="11">
        <v>6</v>
      </c>
      <c r="B110" s="12" t="s">
        <v>137</v>
      </c>
      <c r="C110" s="133" t="s">
        <v>2116</v>
      </c>
      <c r="D110" s="106" t="s">
        <v>1107</v>
      </c>
    </row>
    <row r="111" spans="1:4" ht="12.75">
      <c r="A111" s="11">
        <v>7</v>
      </c>
      <c r="B111" s="12" t="s">
        <v>689</v>
      </c>
      <c r="C111" s="133" t="s">
        <v>280</v>
      </c>
      <c r="D111" s="172">
        <v>750108</v>
      </c>
    </row>
    <row r="112" spans="1:4" ht="12.75">
      <c r="A112" s="11">
        <v>5</v>
      </c>
      <c r="B112" s="12" t="s">
        <v>135</v>
      </c>
      <c r="C112" s="133" t="s">
        <v>1027</v>
      </c>
      <c r="D112" s="172">
        <v>750187</v>
      </c>
    </row>
    <row r="113" spans="1:4" ht="12.75">
      <c r="A113" s="11">
        <v>14</v>
      </c>
      <c r="B113" s="12" t="s">
        <v>549</v>
      </c>
      <c r="C113" s="133" t="s">
        <v>418</v>
      </c>
      <c r="D113" s="172">
        <v>750128</v>
      </c>
    </row>
    <row r="114" spans="1:4" ht="12.75">
      <c r="A114" s="11">
        <v>4</v>
      </c>
      <c r="B114" s="12" t="s">
        <v>807</v>
      </c>
      <c r="C114" s="133" t="s">
        <v>419</v>
      </c>
      <c r="D114" s="172">
        <v>750172</v>
      </c>
    </row>
    <row r="115" spans="1:4" ht="12.75">
      <c r="A115" s="11">
        <v>14</v>
      </c>
      <c r="B115" s="12" t="s">
        <v>548</v>
      </c>
      <c r="C115" s="133" t="s">
        <v>2106</v>
      </c>
      <c r="D115" s="172">
        <v>750191</v>
      </c>
    </row>
    <row r="116" spans="1:4" ht="12.75">
      <c r="A116" s="11">
        <v>2</v>
      </c>
      <c r="B116" s="12" t="s">
        <v>2186</v>
      </c>
      <c r="C116" s="133" t="s">
        <v>2187</v>
      </c>
      <c r="D116" s="172" t="s">
        <v>1107</v>
      </c>
    </row>
    <row r="117" spans="1:4" ht="12.75">
      <c r="A117" s="11">
        <v>6</v>
      </c>
      <c r="B117" s="12" t="s">
        <v>116</v>
      </c>
      <c r="C117" s="133" t="s">
        <v>1419</v>
      </c>
      <c r="D117" s="172">
        <v>750190</v>
      </c>
    </row>
    <row r="118" spans="1:4" ht="12.75">
      <c r="A118" s="11">
        <v>13</v>
      </c>
      <c r="B118" s="12" t="s">
        <v>539</v>
      </c>
      <c r="C118" s="133" t="s">
        <v>462</v>
      </c>
      <c r="D118" s="172">
        <v>750157</v>
      </c>
    </row>
    <row r="119" spans="1:4" ht="12.75">
      <c r="A119" s="11">
        <v>9</v>
      </c>
      <c r="B119" s="12" t="s">
        <v>695</v>
      </c>
      <c r="C119" s="133" t="s">
        <v>282</v>
      </c>
      <c r="D119" s="172">
        <v>750016</v>
      </c>
    </row>
    <row r="120" spans="1:4" ht="12.75">
      <c r="A120" s="11">
        <v>15</v>
      </c>
      <c r="B120" s="12" t="s">
        <v>551</v>
      </c>
      <c r="C120" s="133" t="s">
        <v>621</v>
      </c>
      <c r="D120" s="172">
        <v>750076</v>
      </c>
    </row>
    <row r="121" spans="1:4" ht="12.75">
      <c r="A121" s="135"/>
      <c r="B121" s="18"/>
      <c r="C121" s="360"/>
      <c r="D121" s="172"/>
    </row>
    <row r="122" ht="12.75">
      <c r="D122" s="172"/>
    </row>
  </sheetData>
  <sheetProtection/>
  <printOptions horizontalCentered="1"/>
  <pageMargins left="0.75" right="0.75" top="1" bottom="1" header="0.5" footer="0.5"/>
  <pageSetup horizontalDpi="600" verticalDpi="600"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sheetPr>
    <tabColor indexed="26"/>
  </sheetPr>
  <dimension ref="A1:G72"/>
  <sheetViews>
    <sheetView zoomScalePageLayoutView="0" workbookViewId="0" topLeftCell="A13">
      <selection activeCell="F29" sqref="F29"/>
    </sheetView>
  </sheetViews>
  <sheetFormatPr defaultColWidth="9.140625" defaultRowHeight="12.75"/>
  <cols>
    <col min="1" max="1" width="11.57421875" style="45" customWidth="1"/>
    <col min="2" max="2" width="42.28125" style="0" customWidth="1"/>
    <col min="3" max="3" width="21.00390625" style="0" hidden="1" customWidth="1"/>
    <col min="4" max="4" width="14.421875" style="0" bestFit="1" customWidth="1"/>
    <col min="5" max="6" width="15.140625" style="0" customWidth="1"/>
  </cols>
  <sheetData>
    <row r="1" spans="1:7" ht="12.75">
      <c r="A1" s="9" t="s">
        <v>623</v>
      </c>
      <c r="B1" s="8" t="s">
        <v>792</v>
      </c>
      <c r="C1" s="8" t="s">
        <v>719</v>
      </c>
      <c r="D1" s="8" t="s">
        <v>793</v>
      </c>
      <c r="E1" s="8" t="s">
        <v>744</v>
      </c>
      <c r="F1" s="8" t="s">
        <v>1106</v>
      </c>
      <c r="G1" s="58"/>
    </row>
    <row r="2" spans="1:7" ht="12.75">
      <c r="A2" s="9">
        <v>1</v>
      </c>
      <c r="B2" s="42" t="s">
        <v>969</v>
      </c>
      <c r="C2" s="42" t="s">
        <v>378</v>
      </c>
      <c r="D2" s="42" t="s">
        <v>625</v>
      </c>
      <c r="E2" s="98">
        <v>3</v>
      </c>
      <c r="F2" s="98">
        <v>300098</v>
      </c>
      <c r="G2" s="58"/>
    </row>
    <row r="3" spans="1:7" ht="38.25">
      <c r="A3" s="9">
        <v>1</v>
      </c>
      <c r="B3" s="42" t="s">
        <v>1612</v>
      </c>
      <c r="C3" s="42"/>
      <c r="D3" s="42" t="s">
        <v>625</v>
      </c>
      <c r="E3" s="98"/>
      <c r="F3" s="98"/>
      <c r="G3" s="58"/>
    </row>
    <row r="4" spans="1:7" ht="38.25">
      <c r="A4" s="9">
        <v>1</v>
      </c>
      <c r="B4" s="42" t="s">
        <v>1</v>
      </c>
      <c r="C4" s="42" t="s">
        <v>378</v>
      </c>
      <c r="D4" s="42" t="s">
        <v>625</v>
      </c>
      <c r="E4" s="98">
        <v>4</v>
      </c>
      <c r="F4" s="98">
        <v>300114</v>
      </c>
      <c r="G4" s="58"/>
    </row>
    <row r="5" spans="1:7" ht="38.25">
      <c r="A5" s="9">
        <v>1</v>
      </c>
      <c r="B5" s="42" t="s">
        <v>1004</v>
      </c>
      <c r="C5" s="42" t="s">
        <v>378</v>
      </c>
      <c r="D5" s="42" t="s">
        <v>625</v>
      </c>
      <c r="E5" s="98">
        <v>2</v>
      </c>
      <c r="F5" s="98">
        <v>300083</v>
      </c>
      <c r="G5" s="58"/>
    </row>
    <row r="6" spans="1:7" ht="12.75">
      <c r="A6" s="95"/>
      <c r="B6" s="100"/>
      <c r="C6" s="100"/>
      <c r="D6" s="48" t="s">
        <v>813</v>
      </c>
      <c r="E6" s="47">
        <f>SUM(E2:E5)</f>
        <v>9</v>
      </c>
      <c r="F6" s="47"/>
      <c r="G6" s="58"/>
    </row>
    <row r="7" spans="1:7" ht="51">
      <c r="A7" s="9">
        <v>2</v>
      </c>
      <c r="B7" s="42" t="s">
        <v>1517</v>
      </c>
      <c r="C7" s="42" t="s">
        <v>634</v>
      </c>
      <c r="D7" s="42" t="s">
        <v>849</v>
      </c>
      <c r="E7" s="98">
        <v>4</v>
      </c>
      <c r="F7" s="98" t="s">
        <v>1524</v>
      </c>
      <c r="G7" s="58"/>
    </row>
    <row r="8" spans="1:7" ht="51">
      <c r="A8" s="9">
        <v>2</v>
      </c>
      <c r="B8" s="42" t="s">
        <v>1450</v>
      </c>
      <c r="C8" s="42" t="s">
        <v>736</v>
      </c>
      <c r="D8" s="42" t="s">
        <v>853</v>
      </c>
      <c r="E8" s="98">
        <v>3</v>
      </c>
      <c r="F8" s="98" t="s">
        <v>2325</v>
      </c>
      <c r="G8" s="58"/>
    </row>
    <row r="9" spans="1:7" ht="12.75">
      <c r="A9" s="95"/>
      <c r="B9" s="47"/>
      <c r="C9" s="47"/>
      <c r="D9" s="48" t="s">
        <v>814</v>
      </c>
      <c r="E9" s="47">
        <f>SUM(E7:E8)</f>
        <v>7</v>
      </c>
      <c r="F9" s="47"/>
      <c r="G9" s="58"/>
    </row>
    <row r="10" spans="1:7" ht="25.5">
      <c r="A10" s="9">
        <v>3</v>
      </c>
      <c r="B10" s="42" t="s">
        <v>2</v>
      </c>
      <c r="C10" s="42" t="s">
        <v>54</v>
      </c>
      <c r="D10" s="42" t="s">
        <v>806</v>
      </c>
      <c r="E10" s="98">
        <v>7</v>
      </c>
      <c r="F10" s="98">
        <v>300135</v>
      </c>
      <c r="G10" s="58"/>
    </row>
    <row r="11" spans="1:7" ht="51">
      <c r="A11" s="9">
        <v>3</v>
      </c>
      <c r="B11" s="42" t="s">
        <v>2315</v>
      </c>
      <c r="C11" s="42" t="s">
        <v>54</v>
      </c>
      <c r="D11" s="42" t="s">
        <v>806</v>
      </c>
      <c r="E11" s="98">
        <v>2</v>
      </c>
      <c r="F11" s="98">
        <v>300164</v>
      </c>
      <c r="G11" s="58"/>
    </row>
    <row r="12" spans="1:7" ht="12.75">
      <c r="A12" s="95"/>
      <c r="B12" s="48"/>
      <c r="C12" s="48"/>
      <c r="D12" s="48" t="s">
        <v>815</v>
      </c>
      <c r="E12" s="47">
        <f>SUM(E10:E11)</f>
        <v>9</v>
      </c>
      <c r="F12" s="47"/>
      <c r="G12" s="58"/>
    </row>
    <row r="13" spans="1:7" ht="25.5">
      <c r="A13" s="9">
        <v>4</v>
      </c>
      <c r="B13" s="42" t="s">
        <v>1471</v>
      </c>
      <c r="C13" s="42" t="s">
        <v>379</v>
      </c>
      <c r="D13" s="42" t="s">
        <v>107</v>
      </c>
      <c r="E13" s="98">
        <v>2</v>
      </c>
      <c r="F13" s="98">
        <v>300060</v>
      </c>
      <c r="G13" s="58"/>
    </row>
    <row r="14" spans="1:7" ht="25.5">
      <c r="A14" s="9">
        <v>4</v>
      </c>
      <c r="B14" s="42" t="s">
        <v>2083</v>
      </c>
      <c r="C14" s="42"/>
      <c r="D14" s="42" t="s">
        <v>808</v>
      </c>
      <c r="E14" s="98"/>
      <c r="F14" s="98">
        <v>300299</v>
      </c>
      <c r="G14" s="58"/>
    </row>
    <row r="15" spans="1:7" ht="12.75">
      <c r="A15" s="95"/>
      <c r="B15" s="100"/>
      <c r="C15" s="100"/>
      <c r="D15" s="48" t="s">
        <v>816</v>
      </c>
      <c r="E15" s="47">
        <f>SUM(E13:E14)</f>
        <v>2</v>
      </c>
      <c r="F15" s="47"/>
      <c r="G15" s="58"/>
    </row>
    <row r="16" spans="1:7" ht="12.75">
      <c r="A16" s="45">
        <v>5</v>
      </c>
      <c r="B16" s="138" t="s">
        <v>1470</v>
      </c>
      <c r="C16" s="42" t="s">
        <v>380</v>
      </c>
      <c r="D16" s="142" t="s">
        <v>112</v>
      </c>
      <c r="E16" s="285">
        <v>2</v>
      </c>
      <c r="F16" s="297" t="s">
        <v>1107</v>
      </c>
      <c r="G16" s="58"/>
    </row>
    <row r="17" spans="1:7" ht="51">
      <c r="A17" s="9">
        <v>5</v>
      </c>
      <c r="B17" s="42" t="s">
        <v>2235</v>
      </c>
      <c r="C17" s="42"/>
      <c r="D17" s="42" t="s">
        <v>112</v>
      </c>
      <c r="E17" s="98">
        <v>4</v>
      </c>
      <c r="F17" s="98">
        <v>300048</v>
      </c>
      <c r="G17" s="58"/>
    </row>
    <row r="18" spans="1:7" ht="12.75">
      <c r="A18" s="95"/>
      <c r="B18" s="100"/>
      <c r="C18" s="100"/>
      <c r="D18" s="48" t="s">
        <v>817</v>
      </c>
      <c r="E18" s="47">
        <f>SUM(E17)</f>
        <v>4</v>
      </c>
      <c r="F18" s="47">
        <f>SUM(F17)</f>
        <v>300048</v>
      </c>
      <c r="G18" s="58"/>
    </row>
    <row r="19" spans="1:7" ht="38.25">
      <c r="A19" s="9">
        <v>6</v>
      </c>
      <c r="B19" s="42" t="s">
        <v>1562</v>
      </c>
      <c r="C19" s="42" t="s">
        <v>381</v>
      </c>
      <c r="D19" s="42" t="s">
        <v>137</v>
      </c>
      <c r="E19" s="98">
        <v>1</v>
      </c>
      <c r="F19" s="98" t="s">
        <v>1518</v>
      </c>
      <c r="G19" s="58"/>
    </row>
    <row r="20" spans="1:7" ht="12.75">
      <c r="A20" s="9">
        <v>6</v>
      </c>
      <c r="B20" s="42" t="s">
        <v>9</v>
      </c>
      <c r="C20" s="42"/>
      <c r="D20" s="42" t="s">
        <v>137</v>
      </c>
      <c r="E20" s="98">
        <v>1</v>
      </c>
      <c r="F20" s="98">
        <v>300204</v>
      </c>
      <c r="G20" s="58"/>
    </row>
    <row r="21" spans="1:7" ht="25.5">
      <c r="A21" s="9">
        <v>6</v>
      </c>
      <c r="B21" s="42" t="s">
        <v>4</v>
      </c>
      <c r="C21" s="42" t="s">
        <v>381</v>
      </c>
      <c r="D21" s="42" t="s">
        <v>137</v>
      </c>
      <c r="E21" s="98">
        <v>2</v>
      </c>
      <c r="F21" s="98">
        <v>300133</v>
      </c>
      <c r="G21" s="58"/>
    </row>
    <row r="22" spans="1:7" ht="25.5">
      <c r="A22" s="9">
        <v>6</v>
      </c>
      <c r="B22" s="42" t="s">
        <v>1028</v>
      </c>
      <c r="C22" s="42"/>
      <c r="D22" s="42" t="s">
        <v>137</v>
      </c>
      <c r="E22" s="98">
        <v>1</v>
      </c>
      <c r="F22" s="98">
        <v>300253</v>
      </c>
      <c r="G22" s="58"/>
    </row>
    <row r="23" spans="1:7" ht="12.75">
      <c r="A23" s="9">
        <v>6</v>
      </c>
      <c r="B23" s="42" t="s">
        <v>18</v>
      </c>
      <c r="C23" s="42" t="s">
        <v>381</v>
      </c>
      <c r="D23" s="42" t="s">
        <v>137</v>
      </c>
      <c r="E23" s="98">
        <v>5</v>
      </c>
      <c r="F23" s="98">
        <v>300070</v>
      </c>
      <c r="G23" s="58"/>
    </row>
    <row r="24" spans="1:7" ht="38.25">
      <c r="A24" s="9">
        <v>6</v>
      </c>
      <c r="B24" s="42" t="s">
        <v>2280</v>
      </c>
      <c r="C24" s="42" t="s">
        <v>381</v>
      </c>
      <c r="D24" s="42" t="s">
        <v>137</v>
      </c>
      <c r="E24" s="98">
        <v>9</v>
      </c>
      <c r="F24" s="98">
        <v>300063</v>
      </c>
      <c r="G24" s="58"/>
    </row>
    <row r="25" spans="1:7" ht="12.75">
      <c r="A25" s="9">
        <v>6</v>
      </c>
      <c r="B25" s="42" t="s">
        <v>1577</v>
      </c>
      <c r="C25" s="42"/>
      <c r="D25" s="42" t="s">
        <v>137</v>
      </c>
      <c r="E25" s="98">
        <v>1</v>
      </c>
      <c r="F25" s="98"/>
      <c r="G25" s="58"/>
    </row>
    <row r="26" spans="1:7" ht="12.75">
      <c r="A26" s="9">
        <v>6</v>
      </c>
      <c r="B26" s="42" t="s">
        <v>709</v>
      </c>
      <c r="C26" s="42" t="s">
        <v>381</v>
      </c>
      <c r="D26" s="42" t="s">
        <v>137</v>
      </c>
      <c r="E26" s="98">
        <v>3</v>
      </c>
      <c r="F26" s="98">
        <v>300132</v>
      </c>
      <c r="G26" s="58"/>
    </row>
    <row r="27" spans="1:7" ht="25.5">
      <c r="A27" s="9">
        <v>6</v>
      </c>
      <c r="B27" s="42" t="s">
        <v>3</v>
      </c>
      <c r="C27" s="42" t="s">
        <v>381</v>
      </c>
      <c r="D27" s="42" t="s">
        <v>137</v>
      </c>
      <c r="E27" s="98">
        <v>1</v>
      </c>
      <c r="F27" s="98">
        <v>300168</v>
      </c>
      <c r="G27" s="58"/>
    </row>
    <row r="28" spans="1:7" ht="25.5">
      <c r="A28" s="9">
        <v>6</v>
      </c>
      <c r="B28" s="42" t="s">
        <v>5</v>
      </c>
      <c r="C28" s="42" t="s">
        <v>381</v>
      </c>
      <c r="D28" s="42" t="s">
        <v>137</v>
      </c>
      <c r="E28" s="98">
        <v>2</v>
      </c>
      <c r="F28" s="98" t="s">
        <v>1519</v>
      </c>
      <c r="G28" s="58"/>
    </row>
    <row r="29" spans="1:7" ht="25.5">
      <c r="A29" s="9">
        <v>6</v>
      </c>
      <c r="B29" s="42" t="s">
        <v>2395</v>
      </c>
      <c r="C29" s="42"/>
      <c r="D29" s="42" t="s">
        <v>137</v>
      </c>
      <c r="E29" s="98"/>
      <c r="F29" s="98" t="s">
        <v>1107</v>
      </c>
      <c r="G29" s="58"/>
    </row>
    <row r="30" spans="1:7" ht="38.25">
      <c r="A30" s="9">
        <v>6</v>
      </c>
      <c r="B30" s="42" t="s">
        <v>1056</v>
      </c>
      <c r="C30" s="42" t="s">
        <v>381</v>
      </c>
      <c r="D30" s="42" t="s">
        <v>137</v>
      </c>
      <c r="E30" s="98">
        <v>8</v>
      </c>
      <c r="F30" s="98">
        <v>300044</v>
      </c>
      <c r="G30" s="58"/>
    </row>
    <row r="31" spans="1:7" ht="51">
      <c r="A31" s="9">
        <v>6</v>
      </c>
      <c r="B31" s="42" t="s">
        <v>1561</v>
      </c>
      <c r="C31" s="42" t="s">
        <v>381</v>
      </c>
      <c r="D31" s="42" t="s">
        <v>137</v>
      </c>
      <c r="E31" s="98">
        <v>2</v>
      </c>
      <c r="F31" s="98" t="s">
        <v>1541</v>
      </c>
      <c r="G31" s="58"/>
    </row>
    <row r="32" spans="1:7" ht="25.5">
      <c r="A32" s="9">
        <v>6</v>
      </c>
      <c r="B32" s="42" t="s">
        <v>1055</v>
      </c>
      <c r="C32" s="42" t="s">
        <v>381</v>
      </c>
      <c r="D32" s="42" t="s">
        <v>137</v>
      </c>
      <c r="E32" s="98">
        <v>5</v>
      </c>
      <c r="F32" s="98">
        <v>300022</v>
      </c>
      <c r="G32" s="58"/>
    </row>
    <row r="33" spans="1:7" ht="12.75">
      <c r="A33" s="95"/>
      <c r="B33" s="100"/>
      <c r="C33" s="100"/>
      <c r="D33" s="48" t="s">
        <v>781</v>
      </c>
      <c r="E33" s="47">
        <f>SUM(E19:E32)</f>
        <v>41</v>
      </c>
      <c r="F33" s="47"/>
      <c r="G33" s="58"/>
    </row>
    <row r="34" spans="1:7" s="167" customFormat="1" ht="12.75">
      <c r="A34" s="195">
        <v>7</v>
      </c>
      <c r="B34" s="196" t="s">
        <v>1575</v>
      </c>
      <c r="C34" s="196"/>
      <c r="D34" s="196" t="s">
        <v>686</v>
      </c>
      <c r="E34" s="309">
        <v>1</v>
      </c>
      <c r="F34" s="309">
        <v>300274</v>
      </c>
      <c r="G34" s="310"/>
    </row>
    <row r="35" spans="1:7" s="167" customFormat="1" ht="51">
      <c r="A35" s="195">
        <v>7</v>
      </c>
      <c r="B35" s="196" t="s">
        <v>1613</v>
      </c>
      <c r="C35" s="196"/>
      <c r="D35" s="196" t="s">
        <v>686</v>
      </c>
      <c r="E35" s="309"/>
      <c r="F35" s="309"/>
      <c r="G35" s="310"/>
    </row>
    <row r="36" spans="1:7" ht="51">
      <c r="A36" s="9">
        <v>7</v>
      </c>
      <c r="B36" s="42" t="s">
        <v>1081</v>
      </c>
      <c r="C36" s="42" t="s">
        <v>819</v>
      </c>
      <c r="D36" s="42" t="s">
        <v>686</v>
      </c>
      <c r="E36" s="98">
        <v>3</v>
      </c>
      <c r="F36" s="98" t="s">
        <v>1520</v>
      </c>
      <c r="G36" s="58"/>
    </row>
    <row r="37" spans="1:7" ht="38.25">
      <c r="A37" s="9">
        <v>7</v>
      </c>
      <c r="B37" s="42" t="s">
        <v>990</v>
      </c>
      <c r="C37" s="42" t="s">
        <v>819</v>
      </c>
      <c r="D37" s="42" t="s">
        <v>686</v>
      </c>
      <c r="E37" s="98">
        <v>2</v>
      </c>
      <c r="F37" s="98">
        <v>300131</v>
      </c>
      <c r="G37" s="58"/>
    </row>
    <row r="38" spans="1:7" ht="25.5">
      <c r="A38" s="9">
        <v>7</v>
      </c>
      <c r="B38" s="42" t="s">
        <v>6</v>
      </c>
      <c r="C38" s="42" t="s">
        <v>818</v>
      </c>
      <c r="D38" s="42" t="s">
        <v>685</v>
      </c>
      <c r="E38" s="98">
        <v>2</v>
      </c>
      <c r="F38" s="98">
        <v>300097</v>
      </c>
      <c r="G38" s="58"/>
    </row>
    <row r="39" spans="1:7" ht="12.75">
      <c r="A39" s="9">
        <v>7</v>
      </c>
      <c r="B39" s="42" t="s">
        <v>710</v>
      </c>
      <c r="C39" s="42" t="s">
        <v>819</v>
      </c>
      <c r="D39" s="42" t="s">
        <v>686</v>
      </c>
      <c r="E39" s="98">
        <v>1</v>
      </c>
      <c r="F39" s="98">
        <v>300096</v>
      </c>
      <c r="G39" s="58"/>
    </row>
    <row r="40" spans="1:7" ht="12.75">
      <c r="A40" s="95"/>
      <c r="B40" s="100"/>
      <c r="C40" s="100"/>
      <c r="D40" s="48" t="s">
        <v>782</v>
      </c>
      <c r="E40" s="47">
        <f>SUM(E36:E39)</f>
        <v>8</v>
      </c>
      <c r="F40" s="47"/>
      <c r="G40" s="58"/>
    </row>
    <row r="41" spans="1:7" ht="12.75">
      <c r="A41" s="9">
        <v>8</v>
      </c>
      <c r="B41" s="42" t="s">
        <v>1542</v>
      </c>
      <c r="C41" s="42" t="s">
        <v>711</v>
      </c>
      <c r="D41" s="42" t="s">
        <v>694</v>
      </c>
      <c r="E41" s="98">
        <v>2</v>
      </c>
      <c r="F41" s="98">
        <v>300139</v>
      </c>
      <c r="G41" s="58"/>
    </row>
    <row r="42" spans="1:7" ht="12.75">
      <c r="A42" s="95"/>
      <c r="B42" s="100"/>
      <c r="C42" s="100"/>
      <c r="D42" s="48" t="s">
        <v>783</v>
      </c>
      <c r="E42" s="47">
        <f>SUM(E41)</f>
        <v>2</v>
      </c>
      <c r="F42" s="47"/>
      <c r="G42" s="58"/>
    </row>
    <row r="43" spans="1:7" s="413" customFormat="1" ht="25.5">
      <c r="A43" s="409">
        <v>10</v>
      </c>
      <c r="B43" s="410" t="s">
        <v>2246</v>
      </c>
      <c r="C43" s="410"/>
      <c r="D43" s="410" t="s">
        <v>703</v>
      </c>
      <c r="E43" s="411">
        <v>1</v>
      </c>
      <c r="F43" s="411" t="s">
        <v>1107</v>
      </c>
      <c r="G43" s="412"/>
    </row>
    <row r="44" spans="1:7" ht="12.75">
      <c r="A44" s="95"/>
      <c r="B44" s="100"/>
      <c r="C44" s="100"/>
      <c r="D44" s="48" t="s">
        <v>785</v>
      </c>
      <c r="E44" s="47">
        <v>1</v>
      </c>
      <c r="F44" s="47"/>
      <c r="G44" s="58"/>
    </row>
    <row r="45" spans="1:7" ht="51">
      <c r="A45" s="9">
        <v>13</v>
      </c>
      <c r="B45" s="42" t="s">
        <v>1614</v>
      </c>
      <c r="C45" s="42" t="s">
        <v>737</v>
      </c>
      <c r="D45" s="42" t="s">
        <v>533</v>
      </c>
      <c r="E45" s="98">
        <v>5</v>
      </c>
      <c r="F45" s="98">
        <v>300073</v>
      </c>
      <c r="G45" s="58"/>
    </row>
    <row r="46" spans="1:7" ht="12.75">
      <c r="A46" s="95"/>
      <c r="B46" s="100"/>
      <c r="C46" s="100"/>
      <c r="D46" s="48" t="s">
        <v>788</v>
      </c>
      <c r="E46" s="47">
        <v>5</v>
      </c>
      <c r="F46" s="47"/>
      <c r="G46" s="58"/>
    </row>
    <row r="47" spans="1:7" ht="51">
      <c r="A47" s="9">
        <v>14</v>
      </c>
      <c r="B47" s="42" t="s">
        <v>1361</v>
      </c>
      <c r="C47" s="42" t="s">
        <v>820</v>
      </c>
      <c r="D47" s="42" t="s">
        <v>546</v>
      </c>
      <c r="E47" s="98">
        <v>3</v>
      </c>
      <c r="F47" s="98" t="s">
        <v>1521</v>
      </c>
      <c r="G47" s="58"/>
    </row>
    <row r="48" spans="1:7" ht="38.25">
      <c r="A48" s="9">
        <v>14</v>
      </c>
      <c r="B48" s="42" t="s">
        <v>1052</v>
      </c>
      <c r="C48" s="42" t="s">
        <v>820</v>
      </c>
      <c r="D48" s="42" t="s">
        <v>546</v>
      </c>
      <c r="E48" s="98">
        <v>6</v>
      </c>
      <c r="F48" s="98">
        <v>300141</v>
      </c>
      <c r="G48" s="58"/>
    </row>
    <row r="49" spans="1:7" ht="12.75">
      <c r="A49" s="95"/>
      <c r="B49" s="100"/>
      <c r="C49" s="100"/>
      <c r="D49" s="48" t="s">
        <v>129</v>
      </c>
      <c r="E49" s="47">
        <f>SUM(E47:E48)</f>
        <v>9</v>
      </c>
      <c r="F49" s="47"/>
      <c r="G49" s="58"/>
    </row>
    <row r="50" spans="1:7" ht="12.75">
      <c r="A50" s="9">
        <v>15</v>
      </c>
      <c r="B50" s="42" t="s">
        <v>738</v>
      </c>
      <c r="C50" s="42" t="s">
        <v>821</v>
      </c>
      <c r="D50" s="42" t="s">
        <v>667</v>
      </c>
      <c r="E50" s="98">
        <v>12</v>
      </c>
      <c r="F50" s="98">
        <v>300145</v>
      </c>
      <c r="G50" s="58"/>
    </row>
    <row r="51" spans="1:7" ht="12.75">
      <c r="A51" s="9">
        <v>15</v>
      </c>
      <c r="B51" s="42" t="s">
        <v>1020</v>
      </c>
      <c r="C51" s="42"/>
      <c r="D51" s="42" t="s">
        <v>667</v>
      </c>
      <c r="E51" s="98">
        <v>1</v>
      </c>
      <c r="F51" s="98">
        <v>300237</v>
      </c>
      <c r="G51" s="58"/>
    </row>
    <row r="52" spans="1:7" ht="25.5">
      <c r="A52" s="9">
        <v>15</v>
      </c>
      <c r="B52" s="42" t="s">
        <v>1461</v>
      </c>
      <c r="C52" s="42"/>
      <c r="D52" s="42" t="s">
        <v>667</v>
      </c>
      <c r="E52" s="98">
        <v>2</v>
      </c>
      <c r="F52" s="98" t="s">
        <v>1107</v>
      </c>
      <c r="G52" s="58"/>
    </row>
    <row r="53" spans="1:7" ht="38.25">
      <c r="A53" s="9">
        <v>15</v>
      </c>
      <c r="B53" s="42" t="s">
        <v>1525</v>
      </c>
      <c r="C53" s="42" t="s">
        <v>821</v>
      </c>
      <c r="D53" s="42" t="s">
        <v>667</v>
      </c>
      <c r="E53" s="98">
        <v>2</v>
      </c>
      <c r="F53" s="98">
        <v>300137</v>
      </c>
      <c r="G53" s="58"/>
    </row>
    <row r="54" spans="1:7" ht="25.5">
      <c r="A54" s="9">
        <v>15</v>
      </c>
      <c r="B54" s="42" t="s">
        <v>7</v>
      </c>
      <c r="C54" s="42" t="s">
        <v>835</v>
      </c>
      <c r="D54" s="42" t="s">
        <v>671</v>
      </c>
      <c r="E54" s="98">
        <v>3</v>
      </c>
      <c r="F54" s="98">
        <v>300194</v>
      </c>
      <c r="G54" s="58"/>
    </row>
    <row r="55" spans="1:7" ht="12.75">
      <c r="A55" s="9">
        <v>15</v>
      </c>
      <c r="B55" s="42" t="s">
        <v>739</v>
      </c>
      <c r="C55" s="42" t="s">
        <v>821</v>
      </c>
      <c r="D55" s="42" t="s">
        <v>667</v>
      </c>
      <c r="E55" s="98">
        <v>5</v>
      </c>
      <c r="F55" s="98">
        <v>300149</v>
      </c>
      <c r="G55" s="58"/>
    </row>
    <row r="56" spans="1:7" ht="38.25">
      <c r="A56" s="9">
        <v>15</v>
      </c>
      <c r="B56" s="42" t="s">
        <v>1526</v>
      </c>
      <c r="C56" s="42" t="s">
        <v>821</v>
      </c>
      <c r="D56" s="42" t="s">
        <v>667</v>
      </c>
      <c r="E56" s="98">
        <v>5</v>
      </c>
      <c r="F56" s="98">
        <v>300111</v>
      </c>
      <c r="G56" s="58"/>
    </row>
    <row r="57" spans="1:7" ht="12.75">
      <c r="A57" s="9">
        <v>15</v>
      </c>
      <c r="B57" s="42" t="s">
        <v>2336</v>
      </c>
      <c r="C57" s="42"/>
      <c r="D57" s="42" t="s">
        <v>387</v>
      </c>
      <c r="E57" s="98"/>
      <c r="F57" s="98" t="s">
        <v>1107</v>
      </c>
      <c r="G57" s="58"/>
    </row>
    <row r="58" spans="1:7" ht="25.5">
      <c r="A58" s="9">
        <v>15</v>
      </c>
      <c r="B58" s="42" t="s">
        <v>8</v>
      </c>
      <c r="C58" s="42" t="s">
        <v>821</v>
      </c>
      <c r="D58" s="42" t="s">
        <v>667</v>
      </c>
      <c r="E58" s="98">
        <v>12</v>
      </c>
      <c r="F58" s="98">
        <v>300040</v>
      </c>
      <c r="G58" s="58"/>
    </row>
    <row r="59" spans="1:7" ht="38.25">
      <c r="A59" s="9">
        <v>15</v>
      </c>
      <c r="B59" s="42" t="s">
        <v>2281</v>
      </c>
      <c r="C59" s="42" t="s">
        <v>821</v>
      </c>
      <c r="D59" s="42" t="s">
        <v>667</v>
      </c>
      <c r="E59" s="98">
        <v>6</v>
      </c>
      <c r="F59" s="98">
        <v>300068</v>
      </c>
      <c r="G59" s="58"/>
    </row>
    <row r="60" spans="1:7" ht="25.5">
      <c r="A60" s="9">
        <v>15</v>
      </c>
      <c r="B60" s="42" t="s">
        <v>1543</v>
      </c>
      <c r="C60" s="42" t="s">
        <v>821</v>
      </c>
      <c r="D60" s="42" t="s">
        <v>667</v>
      </c>
      <c r="E60" s="98">
        <v>5</v>
      </c>
      <c r="F60" s="98">
        <v>300093</v>
      </c>
      <c r="G60" s="58"/>
    </row>
    <row r="61" spans="1:7" ht="25.5">
      <c r="A61" s="9">
        <v>15</v>
      </c>
      <c r="B61" s="42" t="s">
        <v>1021</v>
      </c>
      <c r="C61" s="42"/>
      <c r="D61" s="42" t="s">
        <v>667</v>
      </c>
      <c r="E61" s="98"/>
      <c r="F61" s="98">
        <v>300277</v>
      </c>
      <c r="G61" s="58"/>
    </row>
    <row r="62" spans="1:7" ht="12.75">
      <c r="A62" s="9">
        <v>15</v>
      </c>
      <c r="B62" s="42" t="s">
        <v>740</v>
      </c>
      <c r="C62" s="42" t="s">
        <v>821</v>
      </c>
      <c r="D62" s="42" t="s">
        <v>667</v>
      </c>
      <c r="E62" s="98">
        <v>2</v>
      </c>
      <c r="F62" s="98">
        <v>300100</v>
      </c>
      <c r="G62" s="58"/>
    </row>
    <row r="63" spans="1:6" ht="25.5">
      <c r="A63" s="45">
        <v>15</v>
      </c>
      <c r="B63" s="138" t="s">
        <v>1070</v>
      </c>
      <c r="D63" s="138" t="s">
        <v>667</v>
      </c>
      <c r="E63" s="194">
        <v>0</v>
      </c>
      <c r="F63" s="194">
        <v>300257</v>
      </c>
    </row>
    <row r="64" spans="1:7" ht="12.75">
      <c r="A64" s="95"/>
      <c r="B64" s="100"/>
      <c r="C64" s="100"/>
      <c r="D64" s="48" t="s">
        <v>790</v>
      </c>
      <c r="E64" s="47">
        <f>SUM(E50:E63)</f>
        <v>55</v>
      </c>
      <c r="F64" s="47"/>
      <c r="G64" s="58"/>
    </row>
    <row r="65" spans="1:7" ht="12.75">
      <c r="A65" s="37"/>
      <c r="B65" s="38"/>
      <c r="C65" s="38"/>
      <c r="D65" s="97"/>
      <c r="E65" s="46"/>
      <c r="F65" s="46"/>
      <c r="G65" s="58"/>
    </row>
    <row r="66" spans="1:7" ht="12.75">
      <c r="A66" s="101" t="s">
        <v>741</v>
      </c>
      <c r="B66" s="55"/>
      <c r="C66" s="55"/>
      <c r="D66" s="55"/>
      <c r="E66" s="55"/>
      <c r="F66" s="55"/>
      <c r="G66" s="55"/>
    </row>
    <row r="67" spans="1:7" ht="12.75">
      <c r="A67" s="101" t="s">
        <v>742</v>
      </c>
      <c r="B67" s="55"/>
      <c r="C67" s="55"/>
      <c r="D67" s="55"/>
      <c r="E67" s="55"/>
      <c r="F67" s="55"/>
      <c r="G67" s="55"/>
    </row>
    <row r="68" spans="1:7" ht="12.75">
      <c r="A68" s="101" t="s">
        <v>743</v>
      </c>
      <c r="B68" s="55"/>
      <c r="C68" s="55"/>
      <c r="D68" s="55"/>
      <c r="E68" s="55"/>
      <c r="F68" s="55"/>
      <c r="G68" s="55"/>
    </row>
    <row r="69" spans="1:7" ht="12.75">
      <c r="A69" s="101" t="s">
        <v>117</v>
      </c>
      <c r="B69" s="55"/>
      <c r="C69" s="55"/>
      <c r="D69" s="55"/>
      <c r="E69" s="55"/>
      <c r="F69" s="55"/>
      <c r="G69" s="55"/>
    </row>
    <row r="70" spans="1:7" ht="12.75">
      <c r="A70" s="416" t="s">
        <v>805</v>
      </c>
      <c r="B70" s="417"/>
      <c r="C70" s="417"/>
      <c r="D70" s="417"/>
      <c r="E70" s="55"/>
      <c r="F70" s="55"/>
      <c r="G70" s="55"/>
    </row>
    <row r="71" spans="1:7" ht="12.75">
      <c r="A71" s="101" t="s">
        <v>194</v>
      </c>
      <c r="B71" s="55"/>
      <c r="C71" s="55"/>
      <c r="D71" s="55"/>
      <c r="E71" s="55"/>
      <c r="F71" s="55"/>
      <c r="G71" s="55"/>
    </row>
    <row r="72" spans="1:7" ht="12.75">
      <c r="A72" s="101" t="s">
        <v>195</v>
      </c>
      <c r="B72" s="55"/>
      <c r="C72" s="55"/>
      <c r="D72" s="55"/>
      <c r="E72" s="55"/>
      <c r="F72" s="55"/>
      <c r="G72" s="55"/>
    </row>
  </sheetData>
  <sheetProtection/>
  <printOptions horizontalCentered="1"/>
  <pageMargins left="0.75" right="0.75" top="1" bottom="1" header="0.5" footer="0.5"/>
  <pageSetup horizontalDpi="600" verticalDpi="600" orientation="landscape" r:id="rId1"/>
  <headerFooter alignWithMargins="0">
    <oddHeader>&amp;C&amp;"Arial,Bold"&amp;18 16.  Ambulatory Surgical Services</oddHeader>
  </headerFooter>
  <ignoredErrors>
    <ignoredError sqref="E49" formulaRange="1"/>
  </ignoredErrors>
</worksheet>
</file>

<file path=xl/worksheets/sheet6.xml><?xml version="1.0" encoding="utf-8"?>
<worksheet xmlns="http://schemas.openxmlformats.org/spreadsheetml/2006/main" xmlns:r="http://schemas.openxmlformats.org/officeDocument/2006/relationships">
  <sheetPr>
    <tabColor indexed="11"/>
  </sheetPr>
  <dimension ref="A1:F85"/>
  <sheetViews>
    <sheetView showGridLines="0" zoomScaleSheetLayoutView="100" workbookViewId="0" topLeftCell="A22">
      <selection activeCell="H21" sqref="H21"/>
    </sheetView>
  </sheetViews>
  <sheetFormatPr defaultColWidth="9.140625" defaultRowHeight="12.75"/>
  <cols>
    <col min="1" max="1" width="6.57421875" style="44" bestFit="1" customWidth="1"/>
    <col min="2" max="2" width="65.00390625" style="43" customWidth="1"/>
    <col min="3" max="3" width="15.00390625" style="52" customWidth="1"/>
    <col min="4" max="4" width="15.7109375" style="52" customWidth="1"/>
    <col min="5" max="16384" width="9.140625" style="43" customWidth="1"/>
  </cols>
  <sheetData>
    <row r="1" spans="1:4" ht="12.75">
      <c r="A1" s="448" t="s">
        <v>1327</v>
      </c>
      <c r="B1" s="449"/>
      <c r="C1" s="449"/>
      <c r="D1" s="449"/>
    </row>
    <row r="2" spans="1:4" ht="12.75">
      <c r="A2" s="444" t="s">
        <v>623</v>
      </c>
      <c r="B2" s="436" t="s">
        <v>792</v>
      </c>
      <c r="C2" s="454" t="s">
        <v>433</v>
      </c>
      <c r="D2" s="455"/>
    </row>
    <row r="3" spans="1:4" ht="12.75">
      <c r="A3" s="445"/>
      <c r="B3" s="437"/>
      <c r="C3" s="456"/>
      <c r="D3" s="457"/>
    </row>
    <row r="4" spans="1:6" ht="25.5">
      <c r="A4" s="53">
        <v>1</v>
      </c>
      <c r="B4" s="50" t="s">
        <v>1328</v>
      </c>
      <c r="C4" s="450">
        <v>1</v>
      </c>
      <c r="D4" s="451"/>
      <c r="E4" s="249" t="s">
        <v>1245</v>
      </c>
      <c r="F4" s="43" t="s">
        <v>1245</v>
      </c>
    </row>
    <row r="5" spans="1:4" ht="12.75">
      <c r="A5" s="247"/>
      <c r="B5" s="248" t="s">
        <v>813</v>
      </c>
      <c r="C5" s="442">
        <v>1</v>
      </c>
      <c r="D5" s="443"/>
    </row>
    <row r="6" spans="1:4" ht="12.75">
      <c r="A6" s="53">
        <v>2</v>
      </c>
      <c r="B6" s="50" t="s">
        <v>850</v>
      </c>
      <c r="C6" s="452">
        <v>1</v>
      </c>
      <c r="D6" s="453"/>
    </row>
    <row r="7" spans="1:4" ht="12.75">
      <c r="A7" s="247"/>
      <c r="B7" s="248" t="s">
        <v>814</v>
      </c>
      <c r="C7" s="442">
        <v>1</v>
      </c>
      <c r="D7" s="443"/>
    </row>
    <row r="8" spans="1:4" ht="12.75">
      <c r="A8" s="250">
        <v>3</v>
      </c>
      <c r="B8" s="259" t="s">
        <v>368</v>
      </c>
      <c r="C8" s="452">
        <v>1</v>
      </c>
      <c r="D8" s="453"/>
    </row>
    <row r="9" spans="1:4" ht="12.75">
      <c r="A9" s="247"/>
      <c r="B9" s="248" t="s">
        <v>815</v>
      </c>
      <c r="C9" s="442">
        <v>1</v>
      </c>
      <c r="D9" s="443"/>
    </row>
    <row r="10" spans="1:4" ht="12.75">
      <c r="A10" s="250">
        <v>7</v>
      </c>
      <c r="B10" s="50" t="s">
        <v>1336</v>
      </c>
      <c r="C10" s="446">
        <v>2</v>
      </c>
      <c r="D10" s="447"/>
    </row>
    <row r="11" spans="1:4" s="274" customFormat="1" ht="12.75">
      <c r="A11" s="275">
        <v>7</v>
      </c>
      <c r="B11" s="12" t="s">
        <v>870</v>
      </c>
      <c r="C11" s="446">
        <v>1</v>
      </c>
      <c r="D11" s="447"/>
    </row>
    <row r="12" spans="1:4" ht="12.75">
      <c r="A12" s="273"/>
      <c r="B12" s="248" t="s">
        <v>782</v>
      </c>
      <c r="C12" s="442">
        <v>3</v>
      </c>
      <c r="D12" s="443"/>
    </row>
    <row r="13" spans="1:5" ht="12.75">
      <c r="A13" s="250">
        <v>12</v>
      </c>
      <c r="B13" s="50" t="s">
        <v>525</v>
      </c>
      <c r="C13" s="452">
        <v>1</v>
      </c>
      <c r="D13" s="453"/>
      <c r="E13" s="249" t="s">
        <v>1245</v>
      </c>
    </row>
    <row r="14" spans="1:4" ht="12.75">
      <c r="A14" s="247"/>
      <c r="B14" s="248" t="s">
        <v>787</v>
      </c>
      <c r="C14" s="442">
        <v>1</v>
      </c>
      <c r="D14" s="443"/>
    </row>
    <row r="15" spans="1:4" ht="12.75">
      <c r="A15" s="250">
        <v>13</v>
      </c>
      <c r="B15" s="50" t="s">
        <v>2143</v>
      </c>
      <c r="C15" s="276">
        <v>1</v>
      </c>
      <c r="D15" s="276">
        <v>1</v>
      </c>
    </row>
    <row r="16" spans="1:4" ht="12.75">
      <c r="A16" s="247"/>
      <c r="B16" s="248" t="s">
        <v>788</v>
      </c>
      <c r="C16" s="442">
        <v>1</v>
      </c>
      <c r="D16" s="443"/>
    </row>
    <row r="17" spans="1:4" ht="12.75">
      <c r="A17" s="250">
        <v>14</v>
      </c>
      <c r="B17" s="50" t="s">
        <v>1038</v>
      </c>
      <c r="C17" s="450">
        <v>1</v>
      </c>
      <c r="D17" s="451"/>
    </row>
    <row r="18" spans="1:4" s="94" customFormat="1" ht="12.75">
      <c r="A18" s="247"/>
      <c r="B18" s="248" t="s">
        <v>129</v>
      </c>
      <c r="C18" s="442">
        <v>1</v>
      </c>
      <c r="D18" s="443"/>
    </row>
    <row r="19" spans="1:4" ht="12.75">
      <c r="A19" s="250">
        <v>15</v>
      </c>
      <c r="B19" s="50" t="s">
        <v>856</v>
      </c>
      <c r="C19" s="450">
        <v>1</v>
      </c>
      <c r="D19" s="451"/>
    </row>
    <row r="20" spans="1:4" ht="15" customHeight="1">
      <c r="A20" s="247"/>
      <c r="B20" s="248" t="s">
        <v>790</v>
      </c>
      <c r="C20" s="442">
        <v>2</v>
      </c>
      <c r="D20" s="443"/>
    </row>
    <row r="21" spans="1:4" ht="30" customHeight="1">
      <c r="A21" s="252"/>
      <c r="B21" s="248" t="s">
        <v>488</v>
      </c>
      <c r="C21" s="440">
        <v>10</v>
      </c>
      <c r="D21" s="441"/>
    </row>
    <row r="22" spans="1:4" ht="24.75" customHeight="1">
      <c r="A22" s="16"/>
      <c r="B22" s="145"/>
      <c r="C22" s="253"/>
      <c r="D22" s="253"/>
    </row>
    <row r="23" spans="1:4" s="44" customFormat="1" ht="12.75">
      <c r="A23" s="448" t="s">
        <v>1350</v>
      </c>
      <c r="B23" s="449"/>
      <c r="C23" s="449"/>
      <c r="D23" s="449"/>
    </row>
    <row r="24" spans="1:4" ht="12.75" customHeight="1">
      <c r="A24" s="444" t="s">
        <v>623</v>
      </c>
      <c r="B24" s="436" t="s">
        <v>792</v>
      </c>
      <c r="C24" s="438" t="s">
        <v>433</v>
      </c>
      <c r="D24" s="439"/>
    </row>
    <row r="25" spans="1:5" ht="12.75">
      <c r="A25" s="445"/>
      <c r="B25" s="437"/>
      <c r="C25" s="279" t="s">
        <v>732</v>
      </c>
      <c r="D25" s="279" t="s">
        <v>91</v>
      </c>
      <c r="E25" s="249" t="s">
        <v>1245</v>
      </c>
    </row>
    <row r="26" spans="1:4" ht="12.75">
      <c r="A26" s="53">
        <v>1</v>
      </c>
      <c r="B26" s="50" t="s">
        <v>434</v>
      </c>
      <c r="C26" s="276">
        <v>3</v>
      </c>
      <c r="D26" s="278"/>
    </row>
    <row r="27" spans="1:4" ht="12.75">
      <c r="A27" s="53">
        <v>1</v>
      </c>
      <c r="B27" s="51" t="s">
        <v>1468</v>
      </c>
      <c r="C27" s="276">
        <v>1</v>
      </c>
      <c r="D27" s="278"/>
    </row>
    <row r="28" spans="1:5" ht="12.75">
      <c r="A28" s="53">
        <v>1</v>
      </c>
      <c r="B28" s="51" t="s">
        <v>1329</v>
      </c>
      <c r="C28" s="276">
        <v>4</v>
      </c>
      <c r="D28" s="278"/>
      <c r="E28" s="249" t="s">
        <v>1245</v>
      </c>
    </row>
    <row r="29" spans="1:4" ht="12.75">
      <c r="A29" s="247"/>
      <c r="B29" s="248" t="s">
        <v>813</v>
      </c>
      <c r="C29" s="248">
        <f>SUM(C26:C28)</f>
        <v>8</v>
      </c>
      <c r="D29" s="248"/>
    </row>
    <row r="30" spans="1:5" ht="25.5">
      <c r="A30" s="250">
        <v>2</v>
      </c>
      <c r="B30" s="50" t="s">
        <v>1330</v>
      </c>
      <c r="C30" s="276">
        <v>3</v>
      </c>
      <c r="D30" s="254"/>
      <c r="E30" s="249" t="s">
        <v>1245</v>
      </c>
    </row>
    <row r="31" spans="1:4" ht="12.75">
      <c r="A31" s="247"/>
      <c r="B31" s="248" t="s">
        <v>814</v>
      </c>
      <c r="C31" s="248">
        <f>SUM(C30)</f>
        <v>3</v>
      </c>
      <c r="D31" s="248"/>
    </row>
    <row r="32" spans="1:5" ht="12.75">
      <c r="A32" s="250">
        <v>3</v>
      </c>
      <c r="B32" s="50" t="s">
        <v>734</v>
      </c>
      <c r="C32" s="276">
        <v>3</v>
      </c>
      <c r="D32" s="254"/>
      <c r="E32" s="249" t="s">
        <v>1245</v>
      </c>
    </row>
    <row r="33" spans="1:4" ht="12.75">
      <c r="A33" s="247"/>
      <c r="B33" s="248" t="s">
        <v>815</v>
      </c>
      <c r="C33" s="248">
        <v>3</v>
      </c>
      <c r="D33" s="248"/>
    </row>
    <row r="34" spans="1:4" ht="12.75">
      <c r="A34" s="255">
        <v>4</v>
      </c>
      <c r="B34" s="50" t="s">
        <v>735</v>
      </c>
      <c r="C34" s="276">
        <v>1</v>
      </c>
      <c r="D34" s="276"/>
    </row>
    <row r="35" spans="1:4" ht="12.75">
      <c r="A35" s="250">
        <v>4</v>
      </c>
      <c r="B35" s="256" t="s">
        <v>1357</v>
      </c>
      <c r="C35" s="276">
        <v>1</v>
      </c>
      <c r="D35" s="276"/>
    </row>
    <row r="36" spans="1:4" ht="12.75">
      <c r="A36" s="255">
        <v>4</v>
      </c>
      <c r="B36" s="50" t="s">
        <v>1331</v>
      </c>
      <c r="C36" s="276">
        <v>3</v>
      </c>
      <c r="D36" s="277"/>
    </row>
    <row r="37" spans="1:4" ht="12.75">
      <c r="A37" s="247"/>
      <c r="B37" s="248" t="s">
        <v>816</v>
      </c>
      <c r="C37" s="248">
        <f>SUM(C34:C36)</f>
        <v>5</v>
      </c>
      <c r="D37" s="248"/>
    </row>
    <row r="38" spans="1:4" ht="12.75">
      <c r="A38" s="250">
        <v>5</v>
      </c>
      <c r="B38" s="50" t="s">
        <v>1332</v>
      </c>
      <c r="C38" s="276">
        <v>2</v>
      </c>
      <c r="D38" s="276"/>
    </row>
    <row r="39" spans="1:4" ht="12.75">
      <c r="A39" s="247"/>
      <c r="B39" s="248" t="s">
        <v>817</v>
      </c>
      <c r="C39" s="248">
        <v>2</v>
      </c>
      <c r="D39" s="248"/>
    </row>
    <row r="40" spans="1:4" ht="12.75">
      <c r="A40" s="250">
        <v>6</v>
      </c>
      <c r="B40" s="50" t="s">
        <v>1333</v>
      </c>
      <c r="C40" s="276">
        <v>6</v>
      </c>
      <c r="D40" s="276"/>
    </row>
    <row r="41" spans="1:4" ht="12.75">
      <c r="A41" s="250">
        <v>6</v>
      </c>
      <c r="B41" s="50" t="s">
        <v>1334</v>
      </c>
      <c r="C41" s="276">
        <v>8</v>
      </c>
      <c r="D41" s="278"/>
    </row>
    <row r="42" spans="1:4" s="94" customFormat="1" ht="25.5">
      <c r="A42" s="250">
        <v>6</v>
      </c>
      <c r="B42" s="50" t="s">
        <v>1533</v>
      </c>
      <c r="C42" s="276" t="s">
        <v>1245</v>
      </c>
      <c r="D42" s="278">
        <v>7</v>
      </c>
    </row>
    <row r="43" spans="1:4" ht="12.75">
      <c r="A43" s="250">
        <v>6</v>
      </c>
      <c r="B43" s="50" t="s">
        <v>1335</v>
      </c>
      <c r="C43" s="276" t="s">
        <v>1245</v>
      </c>
      <c r="D43" s="278">
        <v>4</v>
      </c>
    </row>
    <row r="44" spans="1:4" ht="12.75">
      <c r="A44" s="250">
        <v>6</v>
      </c>
      <c r="B44" s="259" t="s">
        <v>1348</v>
      </c>
      <c r="C44" s="276">
        <v>2</v>
      </c>
      <c r="D44" s="278"/>
    </row>
    <row r="45" spans="1:4" ht="25.5">
      <c r="A45" s="255">
        <v>6</v>
      </c>
      <c r="B45" s="50" t="s">
        <v>1534</v>
      </c>
      <c r="C45" s="276">
        <v>1</v>
      </c>
      <c r="D45" s="280"/>
    </row>
    <row r="46" spans="1:4" ht="12.75">
      <c r="A46" s="250">
        <v>6</v>
      </c>
      <c r="B46" s="259" t="s">
        <v>1347</v>
      </c>
      <c r="C46" s="276">
        <v>1</v>
      </c>
      <c r="D46" s="278"/>
    </row>
    <row r="47" spans="1:4" s="94" customFormat="1" ht="12.75">
      <c r="A47" s="308">
        <v>6</v>
      </c>
      <c r="B47" s="257" t="s">
        <v>858</v>
      </c>
      <c r="C47" s="281">
        <v>2</v>
      </c>
      <c r="D47" s="282"/>
    </row>
    <row r="48" spans="1:4" ht="12.75">
      <c r="A48" s="247"/>
      <c r="B48" s="248" t="s">
        <v>781</v>
      </c>
      <c r="C48" s="248">
        <f>SUM(C40:C47)</f>
        <v>20</v>
      </c>
      <c r="D48" s="248">
        <f>SUM(D42:D45)</f>
        <v>11</v>
      </c>
    </row>
    <row r="49" spans="1:4" ht="12.75">
      <c r="A49" s="250">
        <v>7</v>
      </c>
      <c r="B49" s="50" t="s">
        <v>1337</v>
      </c>
      <c r="C49" s="276">
        <v>5</v>
      </c>
      <c r="D49" s="276"/>
    </row>
    <row r="50" spans="1:4" ht="12.75">
      <c r="A50" s="247"/>
      <c r="B50" s="248" t="s">
        <v>782</v>
      </c>
      <c r="C50" s="248">
        <v>5</v>
      </c>
      <c r="D50" s="248"/>
    </row>
    <row r="51" spans="1:4" ht="12.75">
      <c r="A51" s="250">
        <v>8</v>
      </c>
      <c r="B51" s="50" t="s">
        <v>1338</v>
      </c>
      <c r="C51" s="276">
        <v>1</v>
      </c>
      <c r="D51" s="276"/>
    </row>
    <row r="52" spans="1:4" ht="12.75">
      <c r="A52" s="247"/>
      <c r="B52" s="248" t="s">
        <v>783</v>
      </c>
      <c r="C52" s="248">
        <f>SUM(C51)</f>
        <v>1</v>
      </c>
      <c r="D52" s="248"/>
    </row>
    <row r="53" spans="1:4" ht="12.75">
      <c r="A53" s="250">
        <v>9</v>
      </c>
      <c r="B53" s="50" t="s">
        <v>698</v>
      </c>
      <c r="C53" s="283">
        <v>2</v>
      </c>
      <c r="D53" s="276" t="s">
        <v>1245</v>
      </c>
    </row>
    <row r="54" spans="1:4" ht="12.75">
      <c r="A54" s="247"/>
      <c r="B54" s="248" t="s">
        <v>784</v>
      </c>
      <c r="C54" s="248">
        <f>SUM(C53)</f>
        <v>2</v>
      </c>
      <c r="D54" s="248"/>
    </row>
    <row r="55" spans="1:4" ht="12.75">
      <c r="A55" s="250">
        <v>10</v>
      </c>
      <c r="B55" s="50" t="s">
        <v>700</v>
      </c>
      <c r="C55" s="276">
        <v>3</v>
      </c>
      <c r="D55" s="278"/>
    </row>
    <row r="56" spans="1:4" s="274" customFormat="1" ht="12.75">
      <c r="A56" s="275">
        <v>10</v>
      </c>
      <c r="B56" s="12" t="s">
        <v>362</v>
      </c>
      <c r="C56" s="276">
        <v>1</v>
      </c>
      <c r="D56" s="278"/>
    </row>
    <row r="57" spans="1:4" ht="12.75">
      <c r="A57" s="247"/>
      <c r="B57" s="248" t="s">
        <v>785</v>
      </c>
      <c r="C57" s="248">
        <v>4</v>
      </c>
      <c r="D57" s="248"/>
    </row>
    <row r="58" spans="1:5" ht="12.75">
      <c r="A58" s="251">
        <v>11</v>
      </c>
      <c r="B58" s="50" t="s">
        <v>487</v>
      </c>
      <c r="C58" s="352">
        <v>1</v>
      </c>
      <c r="D58" s="248"/>
      <c r="E58" s="249" t="s">
        <v>1245</v>
      </c>
    </row>
    <row r="59" spans="1:4" ht="12.75">
      <c r="A59" s="57">
        <v>11</v>
      </c>
      <c r="B59" s="258" t="s">
        <v>1339</v>
      </c>
      <c r="C59" s="276">
        <v>2</v>
      </c>
      <c r="D59" s="276"/>
    </row>
    <row r="60" spans="1:4" ht="12.75">
      <c r="A60" s="247"/>
      <c r="B60" s="248" t="s">
        <v>786</v>
      </c>
      <c r="C60" s="248">
        <v>3</v>
      </c>
      <c r="D60" s="248"/>
    </row>
    <row r="61" spans="1:4" ht="12.75">
      <c r="A61" s="250">
        <v>12</v>
      </c>
      <c r="B61" s="50" t="s">
        <v>1340</v>
      </c>
      <c r="C61" s="276">
        <v>2</v>
      </c>
      <c r="D61" s="276"/>
    </row>
    <row r="62" spans="1:4" ht="12.75">
      <c r="A62" s="247"/>
      <c r="B62" s="248" t="s">
        <v>787</v>
      </c>
      <c r="C62" s="248">
        <f>SUM(C61)</f>
        <v>2</v>
      </c>
      <c r="D62" s="248"/>
    </row>
    <row r="63" spans="1:4" ht="25.5">
      <c r="A63" s="250">
        <v>13</v>
      </c>
      <c r="B63" s="50" t="s">
        <v>1451</v>
      </c>
      <c r="C63" s="276">
        <v>5</v>
      </c>
      <c r="D63" s="276"/>
    </row>
    <row r="64" spans="1:4" ht="12.75">
      <c r="A64" s="250">
        <v>13</v>
      </c>
      <c r="B64" s="50" t="s">
        <v>2082</v>
      </c>
      <c r="C64" s="276">
        <v>2</v>
      </c>
      <c r="D64" s="276"/>
    </row>
    <row r="65" spans="1:4" ht="12.75">
      <c r="A65" s="247"/>
      <c r="B65" s="248" t="s">
        <v>788</v>
      </c>
      <c r="C65" s="248">
        <v>7</v>
      </c>
      <c r="D65" s="248"/>
    </row>
    <row r="66" spans="1:4" ht="12.75">
      <c r="A66" s="250">
        <v>14</v>
      </c>
      <c r="B66" s="50" t="s">
        <v>1341</v>
      </c>
      <c r="C66" s="276">
        <v>3</v>
      </c>
      <c r="D66" s="278"/>
    </row>
    <row r="67" spans="1:4" ht="12.75">
      <c r="A67" s="247"/>
      <c r="B67" s="248" t="s">
        <v>129</v>
      </c>
      <c r="C67" s="248">
        <f>SUM(C66)</f>
        <v>3</v>
      </c>
      <c r="D67" s="248"/>
    </row>
    <row r="68" spans="1:4" ht="12.75">
      <c r="A68" s="250">
        <v>15</v>
      </c>
      <c r="B68" s="50" t="s">
        <v>1342</v>
      </c>
      <c r="C68" s="276">
        <v>8</v>
      </c>
      <c r="D68" s="276"/>
    </row>
    <row r="69" spans="1:4" ht="12.75">
      <c r="A69" s="250">
        <v>15</v>
      </c>
      <c r="B69" s="50" t="s">
        <v>669</v>
      </c>
      <c r="C69" s="276">
        <v>1</v>
      </c>
      <c r="D69" s="276"/>
    </row>
    <row r="70" spans="1:4" ht="12.75">
      <c r="A70" s="250">
        <v>15</v>
      </c>
      <c r="B70" s="50" t="s">
        <v>2084</v>
      </c>
      <c r="C70" s="276">
        <v>1</v>
      </c>
      <c r="D70" s="276"/>
    </row>
    <row r="71" spans="1:4" ht="12.75">
      <c r="A71" s="250">
        <v>15</v>
      </c>
      <c r="B71" s="259" t="s">
        <v>1343</v>
      </c>
      <c r="C71" s="276">
        <v>2</v>
      </c>
      <c r="D71" s="276"/>
    </row>
    <row r="72" spans="1:4" ht="12.75">
      <c r="A72" s="250">
        <v>15</v>
      </c>
      <c r="B72" s="50" t="s">
        <v>438</v>
      </c>
      <c r="C72" s="276">
        <v>1</v>
      </c>
      <c r="D72" s="276"/>
    </row>
    <row r="73" spans="1:4" ht="12.75">
      <c r="A73" s="250">
        <v>15</v>
      </c>
      <c r="B73" s="259" t="s">
        <v>386</v>
      </c>
      <c r="C73" s="276">
        <v>1</v>
      </c>
      <c r="D73" s="278"/>
    </row>
    <row r="74" spans="1:4" ht="12.75">
      <c r="A74" s="250">
        <v>15</v>
      </c>
      <c r="B74" s="50" t="s">
        <v>1344</v>
      </c>
      <c r="C74" s="276">
        <v>7</v>
      </c>
      <c r="D74" s="276"/>
    </row>
    <row r="75" spans="1:4" ht="12.75">
      <c r="A75" s="250">
        <v>15</v>
      </c>
      <c r="B75" s="50" t="s">
        <v>1345</v>
      </c>
      <c r="C75" s="276">
        <v>2</v>
      </c>
      <c r="D75" s="276"/>
    </row>
    <row r="76" spans="1:4" ht="15" customHeight="1">
      <c r="A76" s="260">
        <v>15</v>
      </c>
      <c r="B76" s="50" t="s">
        <v>1346</v>
      </c>
      <c r="C76" s="276"/>
      <c r="D76" s="278">
        <v>4</v>
      </c>
    </row>
    <row r="77" spans="1:4" ht="28.5" customHeight="1">
      <c r="A77" s="247"/>
      <c r="B77" s="248" t="s">
        <v>790</v>
      </c>
      <c r="C77" s="248">
        <f>SUM(C68:C76)</f>
        <v>23</v>
      </c>
      <c r="D77" s="248">
        <f>SUM(D68:D76)</f>
        <v>4</v>
      </c>
    </row>
    <row r="78" spans="1:4" ht="27" customHeight="1">
      <c r="A78" s="252"/>
      <c r="B78" s="248" t="s">
        <v>488</v>
      </c>
      <c r="C78" s="248">
        <v>87</v>
      </c>
      <c r="D78" s="248">
        <v>11</v>
      </c>
    </row>
    <row r="79" spans="1:4" s="44" customFormat="1" ht="12.75" customHeight="1">
      <c r="A79" s="261"/>
      <c r="B79" s="262"/>
      <c r="C79" s="262"/>
      <c r="D79" s="262"/>
    </row>
    <row r="80" spans="1:3" ht="12.75" customHeight="1">
      <c r="A80" s="113"/>
      <c r="B80" s="38"/>
      <c r="C80" s="40"/>
    </row>
    <row r="81" spans="1:6" ht="12.75">
      <c r="A81" s="263" t="s">
        <v>730</v>
      </c>
      <c r="B81" s="264"/>
      <c r="C81" s="40"/>
      <c r="D81" s="284"/>
      <c r="F81" s="265"/>
    </row>
    <row r="82" spans="1:3" ht="12.75">
      <c r="A82" s="113" t="s">
        <v>431</v>
      </c>
      <c r="B82" s="38" t="s">
        <v>430</v>
      </c>
      <c r="C82" s="40"/>
    </row>
    <row r="83" spans="1:2" ht="12.75">
      <c r="A83" s="113" t="s">
        <v>804</v>
      </c>
      <c r="B83" s="38" t="s">
        <v>176</v>
      </c>
    </row>
    <row r="84" spans="1:2" ht="12.75">
      <c r="A84" s="44" t="s">
        <v>1245</v>
      </c>
      <c r="B84" s="38" t="s">
        <v>1245</v>
      </c>
    </row>
    <row r="85" spans="1:2" ht="12.75">
      <c r="A85" s="44" t="s">
        <v>1245</v>
      </c>
      <c r="B85" s="266" t="s">
        <v>1245</v>
      </c>
    </row>
  </sheetData>
  <sheetProtection/>
  <mergeCells count="25">
    <mergeCell ref="C2:D3"/>
    <mergeCell ref="C4:D4"/>
    <mergeCell ref="C5:D5"/>
    <mergeCell ref="C6:D6"/>
    <mergeCell ref="A1:D1"/>
    <mergeCell ref="C13:D13"/>
    <mergeCell ref="A2:A3"/>
    <mergeCell ref="B2:B3"/>
    <mergeCell ref="C14:D14"/>
    <mergeCell ref="C17:D17"/>
    <mergeCell ref="C12:D12"/>
    <mergeCell ref="C9:D9"/>
    <mergeCell ref="C8:D8"/>
    <mergeCell ref="C7:D7"/>
    <mergeCell ref="C16:D16"/>
    <mergeCell ref="B24:B25"/>
    <mergeCell ref="C24:D24"/>
    <mergeCell ref="C21:D21"/>
    <mergeCell ref="C20:D20"/>
    <mergeCell ref="A24:A25"/>
    <mergeCell ref="C10:D10"/>
    <mergeCell ref="C11:D11"/>
    <mergeCell ref="A23:D23"/>
    <mergeCell ref="C18:D18"/>
    <mergeCell ref="C19:D19"/>
  </mergeCells>
  <printOptions horizontalCentered="1"/>
  <pageMargins left="0.75" right="0.75" top="1" bottom="1" header="0.5" footer="0.5"/>
  <pageSetup horizontalDpi="600" verticalDpi="600"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sheetPr>
    <tabColor rgb="FFFFC000"/>
  </sheetPr>
  <dimension ref="A1:E2"/>
  <sheetViews>
    <sheetView zoomScalePageLayoutView="0" workbookViewId="0" topLeftCell="A1">
      <selection activeCell="F2" sqref="F2"/>
    </sheetView>
  </sheetViews>
  <sheetFormatPr defaultColWidth="9.140625" defaultRowHeight="12.75"/>
  <cols>
    <col min="2" max="2" width="40.421875" style="0" customWidth="1"/>
    <col min="3" max="3" width="13.7109375" style="0" customWidth="1"/>
    <col min="4" max="4" width="11.140625" style="0" customWidth="1"/>
  </cols>
  <sheetData>
    <row r="1" spans="1:5" s="433" customFormat="1" ht="12.75">
      <c r="A1" s="430" t="s">
        <v>623</v>
      </c>
      <c r="B1" s="431" t="s">
        <v>792</v>
      </c>
      <c r="C1" s="431" t="s">
        <v>793</v>
      </c>
      <c r="D1" s="431" t="s">
        <v>1106</v>
      </c>
      <c r="E1" s="432"/>
    </row>
    <row r="2" spans="1:4" ht="12.75">
      <c r="A2">
        <v>6</v>
      </c>
      <c r="B2" s="25" t="s">
        <v>2362</v>
      </c>
      <c r="C2" s="25" t="s">
        <v>137</v>
      </c>
      <c r="D2" s="25" t="s">
        <v>1107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C221"/>
  <sheetViews>
    <sheetView zoomScalePageLayoutView="0" workbookViewId="0" topLeftCell="A28">
      <selection activeCell="A40" sqref="A40"/>
    </sheetView>
  </sheetViews>
  <sheetFormatPr defaultColWidth="9.140625" defaultRowHeight="12.75"/>
  <cols>
    <col min="1" max="1" width="67.57421875" style="206" bestFit="1" customWidth="1"/>
    <col min="2" max="2" width="34.7109375" style="206" customWidth="1"/>
    <col min="3" max="3" width="9.140625" style="221" customWidth="1"/>
    <col min="4" max="16384" width="9.140625" style="206" customWidth="1"/>
  </cols>
  <sheetData>
    <row r="1" spans="1:3" ht="25.5">
      <c r="A1" s="215" t="s">
        <v>288</v>
      </c>
      <c r="B1" s="216" t="s">
        <v>1279</v>
      </c>
      <c r="C1" s="215" t="s">
        <v>1112</v>
      </c>
    </row>
    <row r="2" spans="1:3" ht="25.5">
      <c r="A2" s="196" t="s">
        <v>2120</v>
      </c>
      <c r="B2" s="217" t="s">
        <v>1633</v>
      </c>
      <c r="C2" s="218">
        <v>150039</v>
      </c>
    </row>
    <row r="3" spans="1:3" ht="25.5">
      <c r="A3" s="196" t="s">
        <v>1161</v>
      </c>
      <c r="B3" s="217" t="s">
        <v>1114</v>
      </c>
      <c r="C3" s="218">
        <v>150164</v>
      </c>
    </row>
    <row r="4" spans="1:3" ht="69.75" customHeight="1">
      <c r="A4" s="196" t="s">
        <v>1160</v>
      </c>
      <c r="B4" s="217" t="s">
        <v>2256</v>
      </c>
      <c r="C4" s="218">
        <v>150108</v>
      </c>
    </row>
    <row r="5" spans="1:3" ht="76.5">
      <c r="A5" s="196" t="s">
        <v>1162</v>
      </c>
      <c r="B5" s="217" t="s">
        <v>2253</v>
      </c>
      <c r="C5" s="218">
        <v>150170</v>
      </c>
    </row>
    <row r="6" spans="1:3" ht="38.25">
      <c r="A6" s="196" t="s">
        <v>1163</v>
      </c>
      <c r="B6" s="217" t="s">
        <v>2251</v>
      </c>
      <c r="C6" s="218">
        <v>150176</v>
      </c>
    </row>
    <row r="7" spans="1:3" ht="25.5">
      <c r="A7" s="196" t="s">
        <v>1164</v>
      </c>
      <c r="B7" s="217" t="s">
        <v>537</v>
      </c>
      <c r="C7" s="218">
        <v>150129</v>
      </c>
    </row>
    <row r="8" spans="1:3" ht="25.5">
      <c r="A8" s="196" t="s">
        <v>1165</v>
      </c>
      <c r="B8" s="217" t="s">
        <v>2066</v>
      </c>
      <c r="C8" s="218">
        <v>150084</v>
      </c>
    </row>
    <row r="9" spans="1:3" ht="38.25">
      <c r="A9" s="196" t="s">
        <v>1167</v>
      </c>
      <c r="B9" s="217" t="s">
        <v>2254</v>
      </c>
      <c r="C9" s="218">
        <v>150154</v>
      </c>
    </row>
    <row r="10" spans="1:3" ht="33.75" customHeight="1">
      <c r="A10" s="196" t="s">
        <v>1166</v>
      </c>
      <c r="B10" s="217" t="s">
        <v>2255</v>
      </c>
      <c r="C10" s="218">
        <v>150045</v>
      </c>
    </row>
    <row r="11" spans="1:3" ht="38.25">
      <c r="A11" s="196" t="s">
        <v>1168</v>
      </c>
      <c r="B11" s="217" t="s">
        <v>2252</v>
      </c>
      <c r="C11" s="218">
        <v>150091</v>
      </c>
    </row>
    <row r="12" spans="1:3" ht="25.5">
      <c r="A12" s="196" t="s">
        <v>1169</v>
      </c>
      <c r="B12" s="217" t="s">
        <v>2250</v>
      </c>
      <c r="C12" s="218">
        <v>150184</v>
      </c>
    </row>
    <row r="13" spans="1:3" ht="27.75" customHeight="1">
      <c r="A13" s="196" t="s">
        <v>142</v>
      </c>
      <c r="B13" s="219" t="s">
        <v>522</v>
      </c>
      <c r="C13" s="218">
        <v>150030</v>
      </c>
    </row>
    <row r="14" spans="1:3" ht="51">
      <c r="A14" s="196" t="s">
        <v>1091</v>
      </c>
      <c r="B14" s="217" t="s">
        <v>1540</v>
      </c>
      <c r="C14" s="218">
        <v>150107</v>
      </c>
    </row>
    <row r="15" spans="1:3" ht="38.25">
      <c r="A15" s="196" t="s">
        <v>1170</v>
      </c>
      <c r="B15" s="219" t="s">
        <v>1149</v>
      </c>
      <c r="C15" s="218">
        <v>150013</v>
      </c>
    </row>
    <row r="16" spans="1:3" ht="25.5">
      <c r="A16" s="196" t="s">
        <v>1433</v>
      </c>
      <c r="B16" s="217" t="s">
        <v>1145</v>
      </c>
      <c r="C16" s="218">
        <v>150088</v>
      </c>
    </row>
    <row r="17" spans="1:3" ht="25.5">
      <c r="A17" s="196" t="s">
        <v>1475</v>
      </c>
      <c r="B17" s="217" t="s">
        <v>1115</v>
      </c>
      <c r="C17" s="218">
        <v>150121</v>
      </c>
    </row>
    <row r="18" spans="1:3" ht="51">
      <c r="A18" s="196" t="s">
        <v>1371</v>
      </c>
      <c r="B18" s="217" t="s">
        <v>1564</v>
      </c>
      <c r="C18" s="218">
        <v>150085</v>
      </c>
    </row>
    <row r="19" spans="1:3" ht="12.75">
      <c r="A19" s="196" t="s">
        <v>144</v>
      </c>
      <c r="B19" s="217" t="s">
        <v>526</v>
      </c>
      <c r="C19" s="218">
        <v>150004</v>
      </c>
    </row>
    <row r="20" spans="1:3" ht="12.75">
      <c r="A20" s="196" t="s">
        <v>145</v>
      </c>
      <c r="B20" s="219" t="s">
        <v>1116</v>
      </c>
      <c r="C20" s="218">
        <v>150099</v>
      </c>
    </row>
    <row r="21" spans="1:3" ht="38.25">
      <c r="A21" s="196" t="s">
        <v>1173</v>
      </c>
      <c r="B21" s="217" t="s">
        <v>1118</v>
      </c>
      <c r="C21" s="218">
        <v>150100</v>
      </c>
    </row>
    <row r="22" spans="1:3" ht="25.5">
      <c r="A22" s="196" t="s">
        <v>1176</v>
      </c>
      <c r="B22" s="217" t="s">
        <v>1119</v>
      </c>
      <c r="C22" s="218">
        <v>150153</v>
      </c>
    </row>
    <row r="23" spans="1:3" ht="38.25">
      <c r="A23" s="196" t="s">
        <v>1175</v>
      </c>
      <c r="B23" s="217" t="s">
        <v>1496</v>
      </c>
      <c r="C23" s="218">
        <v>150128</v>
      </c>
    </row>
    <row r="24" spans="1:3" ht="25.5">
      <c r="A24" s="196" t="s">
        <v>2341</v>
      </c>
      <c r="B24" s="217" t="s">
        <v>1210</v>
      </c>
      <c r="C24" s="218">
        <v>150140</v>
      </c>
    </row>
    <row r="25" spans="1:3" ht="12.75">
      <c r="A25" s="196" t="s">
        <v>1177</v>
      </c>
      <c r="B25" s="217" t="s">
        <v>1113</v>
      </c>
      <c r="C25" s="218">
        <v>150165</v>
      </c>
    </row>
    <row r="26" spans="1:3" ht="63.75">
      <c r="A26" s="196" t="s">
        <v>1174</v>
      </c>
      <c r="B26" s="217" t="s">
        <v>1588</v>
      </c>
      <c r="C26" s="218">
        <v>150082</v>
      </c>
    </row>
    <row r="27" spans="1:3" ht="38.25">
      <c r="A27" s="197" t="s">
        <v>2157</v>
      </c>
      <c r="B27" s="217" t="s">
        <v>1122</v>
      </c>
      <c r="C27" s="218">
        <v>150183</v>
      </c>
    </row>
    <row r="28" spans="1:3" ht="51">
      <c r="A28" s="196" t="s">
        <v>1466</v>
      </c>
      <c r="B28" s="217" t="s">
        <v>1147</v>
      </c>
      <c r="C28" s="218">
        <v>150110</v>
      </c>
    </row>
    <row r="29" spans="1:3" ht="25.5">
      <c r="A29" s="196" t="s">
        <v>1178</v>
      </c>
      <c r="B29" s="217" t="s">
        <v>1121</v>
      </c>
      <c r="C29" s="218">
        <v>150042</v>
      </c>
    </row>
    <row r="30" spans="1:3" ht="38.25">
      <c r="A30" s="196" t="s">
        <v>1999</v>
      </c>
      <c r="B30" s="217" t="s">
        <v>1117</v>
      </c>
      <c r="C30" s="218">
        <v>150126</v>
      </c>
    </row>
    <row r="31" spans="1:3" ht="63.75">
      <c r="A31" s="196" t="s">
        <v>1998</v>
      </c>
      <c r="B31" s="217" t="s">
        <v>1463</v>
      </c>
      <c r="C31" s="218">
        <v>150083</v>
      </c>
    </row>
    <row r="32" spans="1:3" ht="26.25" customHeight="1">
      <c r="A32" s="196" t="s">
        <v>401</v>
      </c>
      <c r="B32" s="219" t="s">
        <v>387</v>
      </c>
      <c r="C32" s="218">
        <v>150071</v>
      </c>
    </row>
    <row r="33" spans="1:3" ht="25.5">
      <c r="A33" s="196" t="s">
        <v>1182</v>
      </c>
      <c r="B33" s="217" t="s">
        <v>1120</v>
      </c>
      <c r="C33" s="218">
        <v>150007</v>
      </c>
    </row>
    <row r="34" spans="1:3" ht="12.75">
      <c r="A34" s="196" t="s">
        <v>1183</v>
      </c>
      <c r="B34" s="217" t="s">
        <v>530</v>
      </c>
      <c r="C34" s="218">
        <v>150011</v>
      </c>
    </row>
    <row r="35" spans="1:3" ht="25.5">
      <c r="A35" s="196" t="s">
        <v>1184</v>
      </c>
      <c r="B35" s="217" t="s">
        <v>1125</v>
      </c>
      <c r="C35" s="218">
        <v>150025</v>
      </c>
    </row>
    <row r="36" spans="1:3" ht="12.75">
      <c r="A36" s="196" t="s">
        <v>1185</v>
      </c>
      <c r="B36" s="217" t="s">
        <v>1126</v>
      </c>
      <c r="C36" s="218">
        <v>150029</v>
      </c>
    </row>
    <row r="37" spans="1:3" ht="25.5">
      <c r="A37" s="196" t="s">
        <v>2159</v>
      </c>
      <c r="B37" s="217" t="s">
        <v>1995</v>
      </c>
      <c r="C37" s="218">
        <v>150178</v>
      </c>
    </row>
    <row r="38" spans="1:3" ht="38.25">
      <c r="A38" s="197" t="s">
        <v>2343</v>
      </c>
      <c r="B38" s="219" t="s">
        <v>2344</v>
      </c>
      <c r="C38" s="218">
        <v>150075</v>
      </c>
    </row>
    <row r="39" spans="1:3" ht="25.5">
      <c r="A39" s="196" t="s">
        <v>2309</v>
      </c>
      <c r="B39" s="217" t="s">
        <v>537</v>
      </c>
      <c r="C39" s="218">
        <v>150001</v>
      </c>
    </row>
    <row r="40" spans="1:3" ht="76.5">
      <c r="A40" s="165" t="s">
        <v>2346</v>
      </c>
      <c r="B40" s="389" t="s">
        <v>2345</v>
      </c>
      <c r="C40" s="425">
        <v>150136</v>
      </c>
    </row>
    <row r="41" spans="1:3" ht="25.5">
      <c r="A41" s="196" t="s">
        <v>1190</v>
      </c>
      <c r="B41" s="217" t="s">
        <v>1128</v>
      </c>
      <c r="C41" s="218">
        <v>150120</v>
      </c>
    </row>
    <row r="42" spans="1:3" ht="38.25">
      <c r="A42" s="196" t="s">
        <v>1188</v>
      </c>
      <c r="B42" s="217" t="s">
        <v>1129</v>
      </c>
      <c r="C42" s="218">
        <v>150080</v>
      </c>
    </row>
    <row r="43" spans="1:3" ht="25.5">
      <c r="A43" s="196" t="s">
        <v>1400</v>
      </c>
      <c r="B43" s="217" t="s">
        <v>1189</v>
      </c>
      <c r="C43" s="218">
        <v>150114</v>
      </c>
    </row>
    <row r="44" spans="1:3" ht="76.5">
      <c r="A44" s="196" t="s">
        <v>1186</v>
      </c>
      <c r="B44" s="217" t="s">
        <v>1187</v>
      </c>
      <c r="C44" s="218">
        <v>150031</v>
      </c>
    </row>
    <row r="45" spans="1:3" ht="38.25">
      <c r="A45" s="196" t="s">
        <v>2062</v>
      </c>
      <c r="B45" s="217" t="s">
        <v>2063</v>
      </c>
      <c r="C45" s="218" t="s">
        <v>1107</v>
      </c>
    </row>
    <row r="46" spans="1:3" ht="12.75">
      <c r="A46" s="196" t="s">
        <v>1191</v>
      </c>
      <c r="B46" s="217" t="s">
        <v>1130</v>
      </c>
      <c r="C46" s="218">
        <v>150072</v>
      </c>
    </row>
    <row r="47" spans="1:3" ht="12.75">
      <c r="A47" s="196" t="s">
        <v>1192</v>
      </c>
      <c r="B47" s="217" t="s">
        <v>1131</v>
      </c>
      <c r="C47" s="218">
        <v>150046</v>
      </c>
    </row>
    <row r="48" spans="1:3" ht="12.75">
      <c r="A48" s="196" t="s">
        <v>1193</v>
      </c>
      <c r="B48" s="217" t="s">
        <v>1132</v>
      </c>
      <c r="C48" s="218">
        <v>150043</v>
      </c>
    </row>
    <row r="49" spans="1:3" ht="51">
      <c r="A49" s="196" t="s">
        <v>1435</v>
      </c>
      <c r="B49" s="217" t="s">
        <v>1179</v>
      </c>
      <c r="C49" s="218">
        <v>150093</v>
      </c>
    </row>
    <row r="50" spans="1:3" ht="25.5">
      <c r="A50" s="196" t="s">
        <v>1596</v>
      </c>
      <c r="B50" s="217" t="s">
        <v>1153</v>
      </c>
      <c r="C50" s="218">
        <v>150050</v>
      </c>
    </row>
    <row r="51" spans="1:3" ht="24" customHeight="1">
      <c r="A51" s="196" t="s">
        <v>1593</v>
      </c>
      <c r="B51" s="217" t="s">
        <v>1123</v>
      </c>
      <c r="C51" s="218">
        <v>150135</v>
      </c>
    </row>
    <row r="52" spans="1:3" ht="34.5" customHeight="1">
      <c r="A52" s="196" t="s">
        <v>1595</v>
      </c>
      <c r="B52" s="217" t="s">
        <v>1124</v>
      </c>
      <c r="C52" s="218">
        <v>150190</v>
      </c>
    </row>
    <row r="53" spans="1:3" ht="38.25">
      <c r="A53" s="196" t="s">
        <v>1597</v>
      </c>
      <c r="B53" s="217" t="s">
        <v>1180</v>
      </c>
      <c r="C53" s="218">
        <v>150094</v>
      </c>
    </row>
    <row r="54" spans="1:3" ht="25.5">
      <c r="A54" s="196" t="s">
        <v>1194</v>
      </c>
      <c r="B54" s="217" t="s">
        <v>1114</v>
      </c>
      <c r="C54" s="218">
        <v>150052</v>
      </c>
    </row>
    <row r="55" spans="1:3" ht="12.75">
      <c r="A55" s="196" t="s">
        <v>1195</v>
      </c>
      <c r="B55" s="217" t="s">
        <v>532</v>
      </c>
      <c r="C55" s="218">
        <v>150018</v>
      </c>
    </row>
    <row r="56" spans="1:3" ht="25.5">
      <c r="A56" s="196" t="s">
        <v>1442</v>
      </c>
      <c r="B56" s="217" t="s">
        <v>1143</v>
      </c>
      <c r="C56" s="218">
        <v>150137</v>
      </c>
    </row>
    <row r="57" spans="1:3" ht="25.5">
      <c r="A57" s="196" t="s">
        <v>1196</v>
      </c>
      <c r="B57" s="217" t="s">
        <v>1133</v>
      </c>
      <c r="C57" s="218">
        <v>150008</v>
      </c>
    </row>
    <row r="58" spans="1:3" ht="25.5">
      <c r="A58" s="196" t="s">
        <v>2193</v>
      </c>
      <c r="B58" s="217" t="s">
        <v>1134</v>
      </c>
      <c r="C58" s="218">
        <v>150127</v>
      </c>
    </row>
    <row r="59" spans="1:3" ht="51">
      <c r="A59" s="196" t="s">
        <v>1199</v>
      </c>
      <c r="B59" s="217" t="s">
        <v>1158</v>
      </c>
      <c r="C59" s="218">
        <v>150095</v>
      </c>
    </row>
    <row r="60" spans="1:3" ht="25.5">
      <c r="A60" s="196" t="s">
        <v>2192</v>
      </c>
      <c r="B60" s="219" t="s">
        <v>1135</v>
      </c>
      <c r="C60" s="218">
        <v>150023</v>
      </c>
    </row>
    <row r="61" spans="1:3" ht="25.5">
      <c r="A61" s="196" t="s">
        <v>2194</v>
      </c>
      <c r="B61" s="217" t="s">
        <v>1136</v>
      </c>
      <c r="C61" s="218">
        <v>150077</v>
      </c>
    </row>
    <row r="62" spans="1:3" ht="12.75">
      <c r="A62" s="196" t="s">
        <v>1201</v>
      </c>
      <c r="B62" s="217" t="s">
        <v>1137</v>
      </c>
      <c r="C62" s="218">
        <v>150118</v>
      </c>
    </row>
    <row r="63" spans="1:3" ht="38.25">
      <c r="A63" s="196" t="s">
        <v>2310</v>
      </c>
      <c r="B63" s="217" t="s">
        <v>2068</v>
      </c>
      <c r="C63" s="218">
        <v>150189</v>
      </c>
    </row>
    <row r="64" spans="1:3" ht="25.5">
      <c r="A64" s="196" t="s">
        <v>1202</v>
      </c>
      <c r="B64" s="217" t="s">
        <v>539</v>
      </c>
      <c r="C64" s="218">
        <v>150179</v>
      </c>
    </row>
    <row r="65" spans="1:3" ht="76.5">
      <c r="A65" s="196" t="s">
        <v>1418</v>
      </c>
      <c r="B65" s="219" t="s">
        <v>1591</v>
      </c>
      <c r="C65" s="218"/>
    </row>
    <row r="66" spans="1:3" ht="25.5">
      <c r="A66" s="196" t="s">
        <v>1204</v>
      </c>
      <c r="B66" s="219" t="s">
        <v>1139</v>
      </c>
      <c r="C66" s="218">
        <v>150144</v>
      </c>
    </row>
    <row r="67" spans="1:3" ht="12.75">
      <c r="A67" s="196" t="s">
        <v>1205</v>
      </c>
      <c r="B67" s="217" t="s">
        <v>626</v>
      </c>
      <c r="C67" s="218">
        <v>150168</v>
      </c>
    </row>
    <row r="68" spans="1:3" ht="12.75">
      <c r="A68" s="196" t="s">
        <v>1206</v>
      </c>
      <c r="B68" s="217" t="s">
        <v>1140</v>
      </c>
      <c r="C68" s="218">
        <v>150022</v>
      </c>
    </row>
    <row r="69" spans="1:3" ht="38.25">
      <c r="A69" s="196" t="s">
        <v>1207</v>
      </c>
      <c r="B69" s="217" t="s">
        <v>1141</v>
      </c>
      <c r="C69" s="218">
        <v>150003</v>
      </c>
    </row>
    <row r="70" spans="1:3" ht="12.75">
      <c r="A70" s="196" t="s">
        <v>1208</v>
      </c>
      <c r="B70" s="217" t="s">
        <v>1142</v>
      </c>
      <c r="C70" s="218">
        <v>150067</v>
      </c>
    </row>
    <row r="71" spans="1:3" ht="25.5">
      <c r="A71" s="196" t="s">
        <v>2085</v>
      </c>
      <c r="B71" s="219" t="s">
        <v>1138</v>
      </c>
      <c r="C71" s="218">
        <v>150101</v>
      </c>
    </row>
    <row r="72" spans="1:3" ht="12.75">
      <c r="A72" s="196" t="s">
        <v>1211</v>
      </c>
      <c r="B72" s="217" t="s">
        <v>537</v>
      </c>
      <c r="C72" s="218">
        <v>150040</v>
      </c>
    </row>
    <row r="73" spans="1:3" ht="25.5">
      <c r="A73" s="196" t="s">
        <v>1212</v>
      </c>
      <c r="B73" s="217" t="s">
        <v>1144</v>
      </c>
      <c r="C73" s="218">
        <v>150057</v>
      </c>
    </row>
    <row r="75" spans="1:3" ht="51">
      <c r="A75" s="196" t="s">
        <v>2158</v>
      </c>
      <c r="B75" s="219" t="s">
        <v>1220</v>
      </c>
      <c r="C75" s="218">
        <v>150156</v>
      </c>
    </row>
    <row r="76" spans="1:3" ht="25.5">
      <c r="A76" s="196" t="s">
        <v>2057</v>
      </c>
      <c r="B76" s="217" t="s">
        <v>1127</v>
      </c>
      <c r="C76" s="218">
        <v>150103</v>
      </c>
    </row>
    <row r="77" spans="1:3" ht="25.5">
      <c r="A77" s="196" t="s">
        <v>1390</v>
      </c>
      <c r="B77" s="217" t="s">
        <v>2091</v>
      </c>
      <c r="C77" s="218">
        <v>150112</v>
      </c>
    </row>
    <row r="78" spans="1:3" ht="29.25" customHeight="1">
      <c r="A78" s="196" t="s">
        <v>1438</v>
      </c>
      <c r="B78" s="217" t="s">
        <v>853</v>
      </c>
      <c r="C78" s="218">
        <v>150097</v>
      </c>
    </row>
    <row r="79" spans="1:3" ht="76.5">
      <c r="A79" s="196" t="s">
        <v>1217</v>
      </c>
      <c r="B79" s="217" t="s">
        <v>1406</v>
      </c>
      <c r="C79" s="218">
        <v>150125</v>
      </c>
    </row>
    <row r="80" spans="1:3" ht="38.25">
      <c r="A80" s="196" t="s">
        <v>1216</v>
      </c>
      <c r="B80" s="217" t="s">
        <v>1215</v>
      </c>
      <c r="C80" s="218">
        <v>150111</v>
      </c>
    </row>
    <row r="81" spans="1:3" ht="12.75">
      <c r="A81" s="196" t="s">
        <v>1218</v>
      </c>
      <c r="B81" s="217" t="s">
        <v>1219</v>
      </c>
      <c r="C81" s="218">
        <v>150090</v>
      </c>
    </row>
    <row r="82" spans="1:3" ht="25.5">
      <c r="A82" s="196" t="s">
        <v>1389</v>
      </c>
      <c r="B82" s="217" t="s">
        <v>1473</v>
      </c>
      <c r="C82" s="218">
        <v>150199</v>
      </c>
    </row>
    <row r="83" spans="1:3" ht="25.5">
      <c r="A83" s="196" t="s">
        <v>1409</v>
      </c>
      <c r="B83" s="219" t="s">
        <v>2327</v>
      </c>
      <c r="C83" s="218">
        <v>150194</v>
      </c>
    </row>
    <row r="84" spans="1:3" ht="25.5">
      <c r="A84" s="196" t="s">
        <v>1222</v>
      </c>
      <c r="B84" s="217" t="s">
        <v>1151</v>
      </c>
      <c r="C84" s="218">
        <v>150049</v>
      </c>
    </row>
    <row r="85" spans="1:3" ht="25.5">
      <c r="A85" s="196" t="s">
        <v>1223</v>
      </c>
      <c r="B85" s="217" t="s">
        <v>1152</v>
      </c>
      <c r="C85" s="218">
        <v>150032</v>
      </c>
    </row>
    <row r="86" spans="1:3" s="93" customFormat="1" ht="38.25">
      <c r="A86" s="42" t="s">
        <v>2311</v>
      </c>
      <c r="B86" s="415" t="s">
        <v>1224</v>
      </c>
      <c r="C86" s="30">
        <v>150074</v>
      </c>
    </row>
    <row r="87" spans="1:3" ht="12.75">
      <c r="A87" s="196" t="s">
        <v>1225</v>
      </c>
      <c r="B87" s="217" t="s">
        <v>1227</v>
      </c>
      <c r="C87" s="218">
        <v>150167</v>
      </c>
    </row>
    <row r="88" spans="1:3" ht="12.75">
      <c r="A88" s="196" t="s">
        <v>1392</v>
      </c>
      <c r="B88" s="217" t="s">
        <v>1393</v>
      </c>
      <c r="C88" s="218">
        <v>150197</v>
      </c>
    </row>
    <row r="89" spans="1:3" ht="12.75">
      <c r="A89" s="196" t="s">
        <v>1228</v>
      </c>
      <c r="B89" s="217" t="s">
        <v>1154</v>
      </c>
      <c r="C89" s="218">
        <v>150061</v>
      </c>
    </row>
    <row r="90" spans="1:3" ht="25.5">
      <c r="A90" s="196" t="s">
        <v>829</v>
      </c>
      <c r="B90" s="217" t="s">
        <v>1272</v>
      </c>
      <c r="C90" s="218">
        <v>150033</v>
      </c>
    </row>
    <row r="91" spans="1:3" ht="25.5">
      <c r="A91" s="196" t="s">
        <v>1229</v>
      </c>
      <c r="B91" s="217" t="s">
        <v>2171</v>
      </c>
      <c r="C91" s="218">
        <v>150169</v>
      </c>
    </row>
    <row r="92" spans="1:3" ht="12.75">
      <c r="A92" s="197" t="s">
        <v>1230</v>
      </c>
      <c r="B92" s="217" t="s">
        <v>136</v>
      </c>
      <c r="C92" s="218">
        <v>150102</v>
      </c>
    </row>
    <row r="93" spans="1:3" ht="51">
      <c r="A93" s="196" t="s">
        <v>2182</v>
      </c>
      <c r="B93" s="217" t="s">
        <v>1231</v>
      </c>
      <c r="C93" s="218">
        <v>150015</v>
      </c>
    </row>
    <row r="94" spans="1:3" ht="25.5">
      <c r="A94" s="236" t="s">
        <v>2163</v>
      </c>
      <c r="B94" s="217" t="s">
        <v>1150</v>
      </c>
      <c r="C94" s="218">
        <v>150020</v>
      </c>
    </row>
    <row r="95" spans="1:3" ht="63.75">
      <c r="A95" s="196" t="s">
        <v>2312</v>
      </c>
      <c r="B95" s="217" t="s">
        <v>1221</v>
      </c>
      <c r="C95" s="218">
        <v>150124</v>
      </c>
    </row>
    <row r="96" spans="1:3" ht="25.5">
      <c r="A96" s="196" t="s">
        <v>1232</v>
      </c>
      <c r="B96" s="217" t="s">
        <v>1156</v>
      </c>
      <c r="C96" s="218">
        <v>150056</v>
      </c>
    </row>
    <row r="97" spans="1:3" ht="12.75">
      <c r="A97" s="196" t="s">
        <v>1233</v>
      </c>
      <c r="B97" s="217" t="s">
        <v>1157</v>
      </c>
      <c r="C97" s="218">
        <v>150041</v>
      </c>
    </row>
    <row r="98" spans="1:3" ht="12.75">
      <c r="A98" s="196" t="s">
        <v>1234</v>
      </c>
      <c r="B98" s="217" t="s">
        <v>529</v>
      </c>
      <c r="C98" s="218">
        <v>150034</v>
      </c>
    </row>
    <row r="99" ht="12.75">
      <c r="C99" s="220"/>
    </row>
    <row r="100" ht="12.75">
      <c r="C100" s="220"/>
    </row>
    <row r="101" ht="12.75">
      <c r="C101" s="220"/>
    </row>
    <row r="102" ht="12.75">
      <c r="C102" s="220"/>
    </row>
    <row r="103" ht="12.75">
      <c r="C103" s="220"/>
    </row>
    <row r="104" ht="12.75">
      <c r="C104" s="220"/>
    </row>
    <row r="105" ht="12.75">
      <c r="C105" s="220"/>
    </row>
    <row r="106" ht="12.75">
      <c r="C106" s="220"/>
    </row>
    <row r="107" ht="12.75">
      <c r="C107" s="220"/>
    </row>
    <row r="108" ht="12.75">
      <c r="C108" s="220"/>
    </row>
    <row r="109" ht="12.75">
      <c r="C109" s="220"/>
    </row>
    <row r="110" ht="12.75">
      <c r="C110" s="220"/>
    </row>
    <row r="111" ht="12.75">
      <c r="C111" s="220"/>
    </row>
    <row r="112" ht="12.75">
      <c r="C112" s="220"/>
    </row>
    <row r="113" ht="12.75">
      <c r="C113" s="220"/>
    </row>
    <row r="114" ht="12.75">
      <c r="C114" s="220"/>
    </row>
    <row r="115" ht="12.75">
      <c r="C115" s="220"/>
    </row>
    <row r="116" ht="12.75">
      <c r="C116" s="220"/>
    </row>
    <row r="117" ht="12.75">
      <c r="C117" s="220"/>
    </row>
    <row r="118" ht="12.75">
      <c r="C118" s="220"/>
    </row>
    <row r="119" ht="12.75">
      <c r="C119" s="220"/>
    </row>
    <row r="120" ht="12.75">
      <c r="C120" s="220"/>
    </row>
    <row r="121" ht="12.75">
      <c r="C121" s="220"/>
    </row>
    <row r="122" ht="12.75">
      <c r="C122" s="220"/>
    </row>
    <row r="123" ht="12.75">
      <c r="C123" s="220"/>
    </row>
    <row r="124" ht="12.75">
      <c r="C124" s="220"/>
    </row>
    <row r="125" ht="12.75">
      <c r="C125" s="220"/>
    </row>
    <row r="126" ht="12.75">
      <c r="C126" s="220"/>
    </row>
    <row r="127" ht="12.75">
      <c r="C127" s="220"/>
    </row>
    <row r="128" ht="12.75">
      <c r="C128" s="220"/>
    </row>
    <row r="129" ht="12.75">
      <c r="C129" s="220"/>
    </row>
    <row r="130" ht="12.75">
      <c r="C130" s="220"/>
    </row>
    <row r="131" ht="12.75">
      <c r="C131" s="220"/>
    </row>
    <row r="132" ht="12.75">
      <c r="C132" s="220"/>
    </row>
    <row r="133" ht="12.75">
      <c r="C133" s="220"/>
    </row>
    <row r="134" ht="12.75">
      <c r="C134" s="220"/>
    </row>
    <row r="135" ht="12.75">
      <c r="C135" s="220"/>
    </row>
    <row r="136" ht="12.75">
      <c r="C136" s="220"/>
    </row>
    <row r="137" ht="12.75">
      <c r="C137" s="220"/>
    </row>
    <row r="138" ht="12.75">
      <c r="C138" s="220"/>
    </row>
    <row r="139" ht="12.75">
      <c r="C139" s="220"/>
    </row>
    <row r="140" ht="12.75">
      <c r="C140" s="220"/>
    </row>
    <row r="141" ht="12.75">
      <c r="C141" s="220"/>
    </row>
    <row r="142" ht="12.75">
      <c r="C142" s="220"/>
    </row>
    <row r="143" ht="12.75">
      <c r="C143" s="220"/>
    </row>
    <row r="144" ht="12.75">
      <c r="C144" s="220"/>
    </row>
    <row r="145" ht="12.75">
      <c r="C145" s="220"/>
    </row>
    <row r="146" ht="12.75">
      <c r="C146" s="220"/>
    </row>
    <row r="147" ht="12.75">
      <c r="C147" s="220"/>
    </row>
    <row r="148" ht="12.75">
      <c r="C148" s="220"/>
    </row>
    <row r="149" ht="12.75">
      <c r="C149" s="220"/>
    </row>
    <row r="150" ht="12.75">
      <c r="C150" s="220"/>
    </row>
    <row r="151" ht="12.75">
      <c r="C151" s="220"/>
    </row>
    <row r="152" ht="12.75">
      <c r="C152" s="220"/>
    </row>
    <row r="153" ht="12.75">
      <c r="C153" s="220"/>
    </row>
    <row r="154" ht="12.75">
      <c r="C154" s="220"/>
    </row>
    <row r="155" ht="12.75">
      <c r="C155" s="220"/>
    </row>
    <row r="156" ht="12.75">
      <c r="C156" s="220"/>
    </row>
    <row r="157" ht="12.75">
      <c r="C157" s="220"/>
    </row>
    <row r="158" ht="12.75">
      <c r="C158" s="220"/>
    </row>
    <row r="159" ht="12.75">
      <c r="C159" s="220"/>
    </row>
    <row r="160" ht="12.75">
      <c r="C160" s="220"/>
    </row>
    <row r="161" ht="12.75">
      <c r="C161" s="220"/>
    </row>
    <row r="162" ht="12.75">
      <c r="C162" s="220"/>
    </row>
    <row r="163" ht="12.75">
      <c r="C163" s="220"/>
    </row>
    <row r="164" ht="12.75">
      <c r="C164" s="220"/>
    </row>
    <row r="165" ht="12.75">
      <c r="C165" s="220"/>
    </row>
    <row r="166" ht="12.75">
      <c r="C166" s="220"/>
    </row>
    <row r="167" ht="12.75">
      <c r="C167" s="220"/>
    </row>
    <row r="168" ht="12.75">
      <c r="C168" s="220"/>
    </row>
    <row r="169" ht="12.75">
      <c r="C169" s="220"/>
    </row>
    <row r="170" ht="12.75">
      <c r="C170" s="220"/>
    </row>
    <row r="171" ht="12.75">
      <c r="C171" s="220"/>
    </row>
    <row r="172" ht="12.75">
      <c r="C172" s="220"/>
    </row>
    <row r="173" ht="12.75">
      <c r="C173" s="220"/>
    </row>
    <row r="174" ht="12.75">
      <c r="C174" s="220"/>
    </row>
    <row r="175" ht="12.75">
      <c r="C175" s="220"/>
    </row>
    <row r="176" ht="12.75">
      <c r="C176" s="220"/>
    </row>
    <row r="177" ht="12.75">
      <c r="C177" s="220"/>
    </row>
    <row r="178" ht="12.75">
      <c r="C178" s="220"/>
    </row>
    <row r="179" ht="12.75">
      <c r="C179" s="220"/>
    </row>
    <row r="180" ht="12.75">
      <c r="C180" s="220"/>
    </row>
    <row r="181" ht="12.75">
      <c r="C181" s="220"/>
    </row>
    <row r="182" ht="12.75">
      <c r="C182" s="220"/>
    </row>
    <row r="183" ht="12.75">
      <c r="C183" s="220"/>
    </row>
    <row r="184" ht="12.75">
      <c r="C184" s="220"/>
    </row>
    <row r="185" ht="12.75">
      <c r="C185" s="220"/>
    </row>
    <row r="186" ht="12.75">
      <c r="C186" s="220"/>
    </row>
    <row r="187" ht="12.75">
      <c r="C187" s="220"/>
    </row>
    <row r="188" ht="12.75">
      <c r="C188" s="220"/>
    </row>
    <row r="189" ht="12.75">
      <c r="C189" s="220"/>
    </row>
    <row r="190" ht="12.75">
      <c r="C190" s="220"/>
    </row>
    <row r="191" ht="12.75">
      <c r="C191" s="220"/>
    </row>
    <row r="192" ht="12.75">
      <c r="C192" s="220"/>
    </row>
    <row r="193" ht="12.75">
      <c r="C193" s="220"/>
    </row>
    <row r="194" ht="12.75">
      <c r="C194" s="220"/>
    </row>
    <row r="195" ht="12.75">
      <c r="C195" s="220"/>
    </row>
    <row r="196" ht="12.75">
      <c r="C196" s="220"/>
    </row>
    <row r="197" ht="12.75">
      <c r="C197" s="220"/>
    </row>
    <row r="198" ht="12.75">
      <c r="C198" s="220"/>
    </row>
    <row r="199" ht="12.75">
      <c r="C199" s="220"/>
    </row>
    <row r="200" ht="12.75">
      <c r="C200" s="220"/>
    </row>
    <row r="201" ht="12.75">
      <c r="C201" s="220"/>
    </row>
    <row r="202" ht="12.75">
      <c r="C202" s="220"/>
    </row>
    <row r="203" ht="12.75">
      <c r="C203" s="220"/>
    </row>
    <row r="204" ht="12.75">
      <c r="C204" s="220"/>
    </row>
    <row r="205" ht="12.75">
      <c r="C205" s="220"/>
    </row>
    <row r="206" ht="12.75">
      <c r="C206" s="220"/>
    </row>
    <row r="207" ht="12.75">
      <c r="C207" s="220"/>
    </row>
    <row r="208" ht="12.75">
      <c r="C208" s="220"/>
    </row>
    <row r="209" ht="12.75">
      <c r="C209" s="220"/>
    </row>
    <row r="210" ht="12.75">
      <c r="C210" s="220"/>
    </row>
    <row r="211" ht="12.75">
      <c r="C211" s="220"/>
    </row>
    <row r="212" ht="12.75">
      <c r="C212" s="220"/>
    </row>
    <row r="213" ht="12.75">
      <c r="C213" s="220"/>
    </row>
    <row r="214" ht="12.75">
      <c r="C214" s="220"/>
    </row>
    <row r="215" ht="12.75">
      <c r="C215" s="220"/>
    </row>
    <row r="216" ht="12.75">
      <c r="C216" s="220"/>
    </row>
    <row r="217" ht="12.75">
      <c r="C217" s="220"/>
    </row>
    <row r="218" ht="12.75">
      <c r="C218" s="220"/>
    </row>
    <row r="219" ht="12.75">
      <c r="C219" s="220"/>
    </row>
    <row r="220" ht="12.75">
      <c r="C220" s="220"/>
    </row>
    <row r="221" ht="12.75">
      <c r="C221" s="220"/>
    </row>
  </sheetData>
  <sheetProtection/>
  <printOptions horizontalCentered="1"/>
  <pageMargins left="0.75" right="0.75" top="1" bottom="1" header="0.5" footer="0.5"/>
  <pageSetup horizontalDpi="600" verticalDpi="600" orientation="landscape" r:id="rId1"/>
  <headerFooter alignWithMargins="0">
    <oddHeader>&amp;C&amp;"Arial,Bold"&amp;18 8.  Home Health Services</oddHeader>
  </headerFooter>
</worksheet>
</file>

<file path=xl/worksheets/sheet9.xml><?xml version="1.0" encoding="utf-8"?>
<worksheet xmlns="http://schemas.openxmlformats.org/spreadsheetml/2006/main" xmlns:r="http://schemas.openxmlformats.org/officeDocument/2006/relationships">
  <sheetPr>
    <tabColor rgb="FFFF0000"/>
  </sheetPr>
  <dimension ref="A1:Y602"/>
  <sheetViews>
    <sheetView zoomScalePageLayoutView="0" workbookViewId="0" topLeftCell="A1">
      <selection activeCell="C1" sqref="C1:C16384"/>
    </sheetView>
  </sheetViews>
  <sheetFormatPr defaultColWidth="9.140625" defaultRowHeight="12.75"/>
  <cols>
    <col min="1" max="1" width="8.00390625" style="223" customWidth="1"/>
    <col min="2" max="2" width="21.421875" style="93" customWidth="1"/>
    <col min="3" max="3" width="85.8515625" style="4" customWidth="1"/>
    <col min="4" max="4" width="8.8515625" style="214" customWidth="1"/>
    <col min="5" max="25" width="9.140625" style="93" customWidth="1"/>
    <col min="26" max="16384" width="9.140625" style="4" customWidth="1"/>
  </cols>
  <sheetData>
    <row r="1" spans="1:4" ht="12.75">
      <c r="A1" s="225" t="s">
        <v>623</v>
      </c>
      <c r="B1" s="225" t="s">
        <v>793</v>
      </c>
      <c r="C1" s="234" t="s">
        <v>288</v>
      </c>
      <c r="D1" s="239" t="s">
        <v>1253</v>
      </c>
    </row>
    <row r="2" spans="1:4" ht="12.75">
      <c r="A2" s="226">
        <v>14</v>
      </c>
      <c r="B2" s="229" t="s">
        <v>459</v>
      </c>
      <c r="C2" s="236" t="s">
        <v>1250</v>
      </c>
      <c r="D2" s="227">
        <v>150108</v>
      </c>
    </row>
    <row r="3" spans="1:4" ht="25.5">
      <c r="A3" s="225">
        <v>14</v>
      </c>
      <c r="B3" s="229" t="s">
        <v>459</v>
      </c>
      <c r="C3" s="236" t="s">
        <v>1186</v>
      </c>
      <c r="D3" s="227">
        <v>150031</v>
      </c>
    </row>
    <row r="4" spans="1:4" ht="12.75">
      <c r="A4" s="226">
        <v>14</v>
      </c>
      <c r="B4" s="229" t="s">
        <v>459</v>
      </c>
      <c r="C4" s="236" t="s">
        <v>1238</v>
      </c>
      <c r="D4" s="227">
        <v>150125</v>
      </c>
    </row>
    <row r="5" spans="1:4" ht="38.25">
      <c r="A5" s="226">
        <v>14</v>
      </c>
      <c r="B5" s="229" t="s">
        <v>1264</v>
      </c>
      <c r="C5" s="236" t="s">
        <v>1263</v>
      </c>
      <c r="D5" s="227">
        <v>150095</v>
      </c>
    </row>
    <row r="6" spans="1:4" ht="12.75">
      <c r="A6" s="226">
        <v>4</v>
      </c>
      <c r="B6" s="229" t="s">
        <v>82</v>
      </c>
      <c r="C6" s="236" t="s">
        <v>1250</v>
      </c>
      <c r="D6" s="227">
        <v>150108</v>
      </c>
    </row>
    <row r="7" spans="1:4" ht="12.75">
      <c r="A7" s="226">
        <v>4</v>
      </c>
      <c r="B7" s="229" t="s">
        <v>82</v>
      </c>
      <c r="C7" s="236" t="s">
        <v>1200</v>
      </c>
      <c r="D7" s="227">
        <v>150077</v>
      </c>
    </row>
    <row r="8" spans="1:4" ht="12.75">
      <c r="A8" s="226">
        <v>4</v>
      </c>
      <c r="B8" s="229" t="s">
        <v>82</v>
      </c>
      <c r="C8" s="196" t="s">
        <v>1442</v>
      </c>
      <c r="D8" s="227">
        <v>150137</v>
      </c>
    </row>
    <row r="9" spans="1:4" ht="12.75">
      <c r="A9" s="226">
        <v>4</v>
      </c>
      <c r="B9" s="229" t="s">
        <v>82</v>
      </c>
      <c r="C9" s="236" t="s">
        <v>1389</v>
      </c>
      <c r="D9" s="227">
        <v>150199</v>
      </c>
    </row>
    <row r="10" spans="1:4" ht="25.5">
      <c r="A10" s="226">
        <v>4</v>
      </c>
      <c r="B10" s="229" t="s">
        <v>82</v>
      </c>
      <c r="C10" s="236" t="s">
        <v>1630</v>
      </c>
      <c r="D10" s="227">
        <v>150033</v>
      </c>
    </row>
    <row r="11" spans="1:4" ht="12.75">
      <c r="A11" s="226">
        <v>15</v>
      </c>
      <c r="B11" s="229" t="s">
        <v>677</v>
      </c>
      <c r="C11" s="236" t="s">
        <v>1162</v>
      </c>
      <c r="D11" s="227">
        <v>150170</v>
      </c>
    </row>
    <row r="12" spans="1:4" ht="12.75">
      <c r="A12" s="226">
        <v>15</v>
      </c>
      <c r="B12" s="229" t="s">
        <v>677</v>
      </c>
      <c r="C12" s="236" t="s">
        <v>1235</v>
      </c>
      <c r="D12" s="227">
        <v>150045</v>
      </c>
    </row>
    <row r="13" spans="1:4" ht="12.75">
      <c r="A13" s="226">
        <v>15</v>
      </c>
      <c r="B13" s="229" t="s">
        <v>677</v>
      </c>
      <c r="C13" s="236" t="s">
        <v>1091</v>
      </c>
      <c r="D13" s="227">
        <v>150107</v>
      </c>
    </row>
    <row r="14" spans="1:4" ht="12.75">
      <c r="A14" s="226">
        <v>15</v>
      </c>
      <c r="B14" s="229" t="s">
        <v>677</v>
      </c>
      <c r="C14" s="236" t="s">
        <v>1174</v>
      </c>
      <c r="D14" s="227">
        <v>150082</v>
      </c>
    </row>
    <row r="15" spans="1:4" ht="12.75">
      <c r="A15" s="226">
        <v>15</v>
      </c>
      <c r="B15" s="229" t="s">
        <v>677</v>
      </c>
      <c r="C15" s="236" t="s">
        <v>1467</v>
      </c>
      <c r="D15" s="227">
        <v>150110</v>
      </c>
    </row>
    <row r="16" spans="1:4" ht="12.75">
      <c r="A16" s="226">
        <v>15</v>
      </c>
      <c r="B16" s="229" t="s">
        <v>677</v>
      </c>
      <c r="C16" s="236" t="s">
        <v>1196</v>
      </c>
      <c r="D16" s="227">
        <v>150008</v>
      </c>
    </row>
    <row r="17" spans="1:4" ht="12.75">
      <c r="A17" s="226">
        <v>15</v>
      </c>
      <c r="B17" s="229" t="s">
        <v>677</v>
      </c>
      <c r="C17" s="236" t="s">
        <v>1207</v>
      </c>
      <c r="D17" s="227">
        <v>150003</v>
      </c>
    </row>
    <row r="18" spans="1:4" ht="25.5">
      <c r="A18" s="226">
        <v>15</v>
      </c>
      <c r="B18" s="229" t="s">
        <v>677</v>
      </c>
      <c r="C18" s="196" t="s">
        <v>1391</v>
      </c>
      <c r="D18" s="227">
        <v>150124</v>
      </c>
    </row>
    <row r="19" spans="1:4" ht="12.75">
      <c r="A19" s="225">
        <v>1</v>
      </c>
      <c r="B19" s="230" t="s">
        <v>637</v>
      </c>
      <c r="C19" s="236" t="s">
        <v>1203</v>
      </c>
      <c r="D19" s="227">
        <v>150101</v>
      </c>
    </row>
    <row r="20" spans="1:4" ht="12.75">
      <c r="A20" s="226">
        <v>4</v>
      </c>
      <c r="B20" s="229" t="s">
        <v>83</v>
      </c>
      <c r="C20" s="236" t="s">
        <v>1250</v>
      </c>
      <c r="D20" s="227">
        <v>150108</v>
      </c>
    </row>
    <row r="21" spans="1:4" ht="25.5">
      <c r="A21" s="225">
        <v>4</v>
      </c>
      <c r="B21" s="229" t="s">
        <v>83</v>
      </c>
      <c r="C21" s="236" t="s">
        <v>1186</v>
      </c>
      <c r="D21" s="227">
        <v>150031</v>
      </c>
    </row>
    <row r="22" spans="1:4" ht="12.75">
      <c r="A22" s="226">
        <v>4</v>
      </c>
      <c r="B22" s="229" t="s">
        <v>83</v>
      </c>
      <c r="C22" s="236" t="s">
        <v>1242</v>
      </c>
      <c r="D22" s="227">
        <v>150061</v>
      </c>
    </row>
    <row r="23" spans="1:4" ht="25.5">
      <c r="A23" s="226">
        <v>9</v>
      </c>
      <c r="B23" s="229" t="s">
        <v>164</v>
      </c>
      <c r="C23" s="236" t="s">
        <v>1254</v>
      </c>
      <c r="D23" s="227">
        <v>150091</v>
      </c>
    </row>
    <row r="24" spans="1:4" ht="25.5">
      <c r="A24" s="226">
        <v>9</v>
      </c>
      <c r="B24" s="229" t="s">
        <v>164</v>
      </c>
      <c r="C24" s="236" t="s">
        <v>1407</v>
      </c>
      <c r="D24" s="227">
        <v>150125</v>
      </c>
    </row>
    <row r="25" spans="1:4" ht="12.75">
      <c r="A25" s="226">
        <v>9</v>
      </c>
      <c r="B25" s="229" t="s">
        <v>164</v>
      </c>
      <c r="C25" s="236" t="s">
        <v>1240</v>
      </c>
      <c r="D25" s="227">
        <v>150032</v>
      </c>
    </row>
    <row r="26" spans="1:4" ht="12.75">
      <c r="A26" s="226">
        <v>13</v>
      </c>
      <c r="B26" s="229" t="s">
        <v>41</v>
      </c>
      <c r="C26" s="236" t="s">
        <v>1164</v>
      </c>
      <c r="D26" s="227">
        <v>150129</v>
      </c>
    </row>
    <row r="27" spans="1:4" ht="12.75">
      <c r="A27" s="226">
        <v>13</v>
      </c>
      <c r="B27" s="229" t="s">
        <v>41</v>
      </c>
      <c r="C27" s="236" t="s">
        <v>1178</v>
      </c>
      <c r="D27" s="227">
        <v>150042</v>
      </c>
    </row>
    <row r="28" spans="1:4" ht="12.75">
      <c r="A28" s="226">
        <v>13</v>
      </c>
      <c r="B28" s="229" t="s">
        <v>41</v>
      </c>
      <c r="C28" s="196" t="s">
        <v>2120</v>
      </c>
      <c r="D28" s="227">
        <v>150039</v>
      </c>
    </row>
    <row r="29" spans="1:4" ht="12.75">
      <c r="A29" s="226">
        <v>13</v>
      </c>
      <c r="B29" s="229" t="s">
        <v>41</v>
      </c>
      <c r="C29" s="236" t="s">
        <v>1211</v>
      </c>
      <c r="D29" s="227">
        <v>150040</v>
      </c>
    </row>
    <row r="30" spans="1:4" ht="12.75">
      <c r="A30" s="226">
        <v>13</v>
      </c>
      <c r="B30" s="229" t="s">
        <v>41</v>
      </c>
      <c r="C30" s="236" t="s">
        <v>2162</v>
      </c>
      <c r="D30" s="227">
        <v>150001</v>
      </c>
    </row>
    <row r="31" spans="1:4" ht="12.75">
      <c r="A31" s="226">
        <v>7</v>
      </c>
      <c r="B31" s="229" t="s">
        <v>273</v>
      </c>
      <c r="C31" s="236" t="s">
        <v>1162</v>
      </c>
      <c r="D31" s="227">
        <v>150170</v>
      </c>
    </row>
    <row r="32" spans="1:4" ht="25.5">
      <c r="A32" s="226">
        <v>7</v>
      </c>
      <c r="B32" s="229" t="s">
        <v>273</v>
      </c>
      <c r="C32" s="235" t="s">
        <v>1169</v>
      </c>
      <c r="D32" s="227">
        <v>150184</v>
      </c>
    </row>
    <row r="33" spans="1:4" ht="12.75">
      <c r="A33" s="226">
        <v>7</v>
      </c>
      <c r="B33" s="229" t="s">
        <v>273</v>
      </c>
      <c r="C33" s="236" t="s">
        <v>1257</v>
      </c>
      <c r="D33" s="227">
        <v>150165</v>
      </c>
    </row>
    <row r="34" spans="1:4" ht="12.75">
      <c r="A34" s="226">
        <v>7</v>
      </c>
      <c r="B34" s="229" t="s">
        <v>273</v>
      </c>
      <c r="C34" s="236" t="s">
        <v>1259</v>
      </c>
      <c r="D34" s="227">
        <v>150136</v>
      </c>
    </row>
    <row r="35" spans="1:4" ht="12.75">
      <c r="A35" s="226">
        <v>7</v>
      </c>
      <c r="B35" s="229" t="s">
        <v>273</v>
      </c>
      <c r="C35" s="217" t="s">
        <v>1596</v>
      </c>
      <c r="D35" s="227">
        <v>150050</v>
      </c>
    </row>
    <row r="36" spans="1:4" ht="25.5">
      <c r="A36" s="226">
        <v>7</v>
      </c>
      <c r="B36" s="229" t="s">
        <v>273</v>
      </c>
      <c r="C36" s="315" t="s">
        <v>1268</v>
      </c>
      <c r="D36" s="227">
        <v>150111</v>
      </c>
    </row>
    <row r="37" spans="1:4" ht="12.75">
      <c r="A37" s="226">
        <v>7</v>
      </c>
      <c r="B37" s="229" t="s">
        <v>273</v>
      </c>
      <c r="C37" s="217" t="s">
        <v>1226</v>
      </c>
      <c r="D37" s="227">
        <v>150016</v>
      </c>
    </row>
    <row r="38" spans="1:4" ht="12.75">
      <c r="A38" s="226">
        <v>15</v>
      </c>
      <c r="B38" s="229" t="s">
        <v>678</v>
      </c>
      <c r="C38" s="236" t="s">
        <v>1162</v>
      </c>
      <c r="D38" s="227">
        <v>150170</v>
      </c>
    </row>
    <row r="39" spans="1:4" ht="12.75">
      <c r="A39" s="226">
        <v>15</v>
      </c>
      <c r="B39" s="229" t="s">
        <v>678</v>
      </c>
      <c r="C39" s="236" t="s">
        <v>1091</v>
      </c>
      <c r="D39" s="227">
        <v>150107</v>
      </c>
    </row>
    <row r="40" spans="1:4" ht="12.75">
      <c r="A40" s="226">
        <v>15</v>
      </c>
      <c r="B40" s="229" t="s">
        <v>678</v>
      </c>
      <c r="C40" s="236" t="s">
        <v>1174</v>
      </c>
      <c r="D40" s="227">
        <v>150082</v>
      </c>
    </row>
    <row r="41" spans="1:4" ht="12.75">
      <c r="A41" s="226">
        <v>15</v>
      </c>
      <c r="B41" s="229" t="s">
        <v>678</v>
      </c>
      <c r="C41" s="236" t="s">
        <v>1467</v>
      </c>
      <c r="D41" s="227">
        <v>150110</v>
      </c>
    </row>
    <row r="42" spans="1:4" ht="12.75">
      <c r="A42" s="226">
        <v>15</v>
      </c>
      <c r="B42" s="229" t="s">
        <v>678</v>
      </c>
      <c r="C42" s="236" t="s">
        <v>1626</v>
      </c>
      <c r="D42" s="227">
        <v>150094</v>
      </c>
    </row>
    <row r="43" spans="1:4" ht="12.75">
      <c r="A43" s="226">
        <v>15</v>
      </c>
      <c r="B43" s="229" t="s">
        <v>678</v>
      </c>
      <c r="C43" s="315" t="s">
        <v>1181</v>
      </c>
      <c r="D43" s="227">
        <v>150103</v>
      </c>
    </row>
    <row r="44" spans="1:4" ht="25.5">
      <c r="A44" s="226">
        <v>15</v>
      </c>
      <c r="B44" s="229" t="s">
        <v>678</v>
      </c>
      <c r="C44" s="217" t="s">
        <v>1391</v>
      </c>
      <c r="D44" s="227">
        <v>150124</v>
      </c>
    </row>
    <row r="45" spans="1:4" ht="12.75">
      <c r="A45" s="226">
        <v>15</v>
      </c>
      <c r="B45" s="229" t="s">
        <v>678</v>
      </c>
      <c r="C45" s="236" t="s">
        <v>1247</v>
      </c>
      <c r="D45" s="227">
        <v>150056</v>
      </c>
    </row>
    <row r="46" spans="1:4" ht="12.75">
      <c r="A46" s="226">
        <v>10</v>
      </c>
      <c r="B46" s="229" t="s">
        <v>169</v>
      </c>
      <c r="C46" s="236" t="s">
        <v>1252</v>
      </c>
      <c r="D46" s="227">
        <v>150164</v>
      </c>
    </row>
    <row r="47" spans="1:4" ht="12.75">
      <c r="A47" s="226">
        <v>10</v>
      </c>
      <c r="B47" s="229" t="s">
        <v>169</v>
      </c>
      <c r="C47" s="236" t="s">
        <v>143</v>
      </c>
      <c r="D47" s="227">
        <v>150098</v>
      </c>
    </row>
    <row r="48" spans="1:4" ht="12.75">
      <c r="A48" s="226">
        <v>10</v>
      </c>
      <c r="B48" s="229" t="s">
        <v>169</v>
      </c>
      <c r="C48" s="236" t="s">
        <v>1172</v>
      </c>
      <c r="D48" s="227">
        <v>150166</v>
      </c>
    </row>
    <row r="49" spans="1:4" ht="12.75">
      <c r="A49" s="226">
        <v>10</v>
      </c>
      <c r="B49" s="229" t="s">
        <v>169</v>
      </c>
      <c r="C49" s="236" t="s">
        <v>1262</v>
      </c>
      <c r="D49" s="227">
        <v>150052</v>
      </c>
    </row>
    <row r="50" spans="1:4" ht="12.75">
      <c r="A50" s="226">
        <v>15</v>
      </c>
      <c r="B50" s="229" t="s">
        <v>679</v>
      </c>
      <c r="C50" s="236" t="s">
        <v>1162</v>
      </c>
      <c r="D50" s="227">
        <v>150170</v>
      </c>
    </row>
    <row r="51" spans="1:4" ht="12.75">
      <c r="A51" s="226">
        <v>15</v>
      </c>
      <c r="B51" s="229" t="s">
        <v>679</v>
      </c>
      <c r="C51" s="236" t="s">
        <v>1091</v>
      </c>
      <c r="D51" s="227">
        <v>150107</v>
      </c>
    </row>
    <row r="52" spans="1:4" ht="12.75">
      <c r="A52" s="226">
        <v>15</v>
      </c>
      <c r="B52" s="229" t="s">
        <v>679</v>
      </c>
      <c r="C52" s="236" t="s">
        <v>1174</v>
      </c>
      <c r="D52" s="227">
        <v>150082</v>
      </c>
    </row>
    <row r="53" spans="1:4" ht="12.75">
      <c r="A53" s="226">
        <v>15</v>
      </c>
      <c r="B53" s="229" t="s">
        <v>679</v>
      </c>
      <c r="C53" s="236" t="s">
        <v>1467</v>
      </c>
      <c r="D53" s="227">
        <v>150110</v>
      </c>
    </row>
    <row r="54" spans="1:4" ht="12.75">
      <c r="A54" s="226">
        <v>15</v>
      </c>
      <c r="B54" s="229" t="s">
        <v>679</v>
      </c>
      <c r="C54" s="315" t="s">
        <v>1624</v>
      </c>
      <c r="D54" s="227">
        <v>150190</v>
      </c>
    </row>
    <row r="55" spans="1:4" ht="12.75">
      <c r="A55" s="226">
        <v>15</v>
      </c>
      <c r="B55" s="229" t="s">
        <v>679</v>
      </c>
      <c r="C55" s="236" t="s">
        <v>1207</v>
      </c>
      <c r="D55" s="227">
        <v>150003</v>
      </c>
    </row>
    <row r="56" spans="1:4" ht="25.5">
      <c r="A56" s="226">
        <v>15</v>
      </c>
      <c r="B56" s="229" t="s">
        <v>679</v>
      </c>
      <c r="C56" s="217" t="s">
        <v>1391</v>
      </c>
      <c r="D56" s="227">
        <v>150124</v>
      </c>
    </row>
    <row r="57" spans="1:4" ht="12.75">
      <c r="A57" s="226">
        <v>8</v>
      </c>
      <c r="B57" s="229" t="s">
        <v>159</v>
      </c>
      <c r="C57" s="236" t="s">
        <v>1184</v>
      </c>
      <c r="D57" s="227">
        <v>150025</v>
      </c>
    </row>
    <row r="58" spans="1:4" ht="25.5">
      <c r="A58" s="226">
        <v>8</v>
      </c>
      <c r="B58" s="229" t="s">
        <v>159</v>
      </c>
      <c r="C58" s="236" t="s">
        <v>1268</v>
      </c>
      <c r="D58" s="227">
        <v>150111</v>
      </c>
    </row>
    <row r="59" spans="1:4" ht="12.75">
      <c r="A59" s="226">
        <v>12</v>
      </c>
      <c r="B59" s="229" t="s">
        <v>33</v>
      </c>
      <c r="C59" s="236" t="s">
        <v>144</v>
      </c>
      <c r="D59" s="227">
        <v>150004</v>
      </c>
    </row>
    <row r="60" spans="1:4" ht="12.75">
      <c r="A60" s="226">
        <v>12</v>
      </c>
      <c r="B60" s="229" t="s">
        <v>33</v>
      </c>
      <c r="C60" s="315" t="s">
        <v>1185</v>
      </c>
      <c r="D60" s="227">
        <v>150029</v>
      </c>
    </row>
    <row r="61" spans="1:4" ht="12.75">
      <c r="A61" s="226">
        <v>5</v>
      </c>
      <c r="B61" s="229" t="s">
        <v>356</v>
      </c>
      <c r="C61" s="236" t="s">
        <v>1250</v>
      </c>
      <c r="D61" s="227">
        <v>150108</v>
      </c>
    </row>
    <row r="62" spans="1:4" ht="25.5">
      <c r="A62" s="226">
        <v>5</v>
      </c>
      <c r="B62" s="229" t="s">
        <v>356</v>
      </c>
      <c r="C62" s="217" t="s">
        <v>1475</v>
      </c>
      <c r="D62" s="227">
        <v>150121</v>
      </c>
    </row>
    <row r="63" spans="1:4" ht="12.75">
      <c r="A63" s="226">
        <v>5</v>
      </c>
      <c r="B63" s="229" t="s">
        <v>356</v>
      </c>
      <c r="C63" s="236" t="s">
        <v>1256</v>
      </c>
      <c r="D63" s="227">
        <v>150153</v>
      </c>
    </row>
    <row r="64" spans="1:4" ht="51">
      <c r="A64" s="226">
        <v>5</v>
      </c>
      <c r="B64" s="229" t="s">
        <v>356</v>
      </c>
      <c r="C64" s="196" t="s">
        <v>1998</v>
      </c>
      <c r="D64" s="227">
        <v>150083</v>
      </c>
    </row>
    <row r="65" spans="1:4" ht="25.5">
      <c r="A65" s="225">
        <v>5</v>
      </c>
      <c r="B65" s="229" t="s">
        <v>356</v>
      </c>
      <c r="C65" s="236" t="s">
        <v>1260</v>
      </c>
      <c r="D65" s="227">
        <v>150080</v>
      </c>
    </row>
    <row r="66" spans="1:4" ht="25.5">
      <c r="A66" s="225">
        <v>5</v>
      </c>
      <c r="B66" s="229" t="s">
        <v>356</v>
      </c>
      <c r="C66" s="236" t="s">
        <v>1186</v>
      </c>
      <c r="D66" s="227">
        <v>150031</v>
      </c>
    </row>
    <row r="67" spans="1:4" ht="25.5">
      <c r="A67" s="226">
        <v>6</v>
      </c>
      <c r="B67" s="229" t="s">
        <v>356</v>
      </c>
      <c r="C67" s="236" t="s">
        <v>1629</v>
      </c>
      <c r="D67" s="227">
        <v>150182</v>
      </c>
    </row>
    <row r="68" spans="1:4" ht="12.75">
      <c r="A68" s="226">
        <v>5</v>
      </c>
      <c r="B68" s="229" t="s">
        <v>356</v>
      </c>
      <c r="C68" s="236" t="s">
        <v>1444</v>
      </c>
      <c r="D68" s="227">
        <v>150015</v>
      </c>
    </row>
    <row r="69" spans="1:4" ht="12.75">
      <c r="A69" s="226">
        <v>6</v>
      </c>
      <c r="B69" s="229" t="s">
        <v>78</v>
      </c>
      <c r="C69" s="236" t="s">
        <v>1162</v>
      </c>
      <c r="D69" s="227">
        <v>150170</v>
      </c>
    </row>
    <row r="70" spans="1:4" ht="25.5">
      <c r="A70" s="226">
        <v>6</v>
      </c>
      <c r="B70" s="229" t="s">
        <v>78</v>
      </c>
      <c r="C70" s="236" t="s">
        <v>1251</v>
      </c>
      <c r="D70" s="227">
        <v>150084</v>
      </c>
    </row>
    <row r="71" spans="1:4" ht="25.5">
      <c r="A71" s="226">
        <v>6</v>
      </c>
      <c r="B71" s="229" t="s">
        <v>78</v>
      </c>
      <c r="C71" s="236" t="s">
        <v>1623</v>
      </c>
      <c r="D71" s="227">
        <v>150154</v>
      </c>
    </row>
    <row r="72" spans="1:4" ht="12.75">
      <c r="A72" s="226">
        <v>6</v>
      </c>
      <c r="B72" s="229" t="s">
        <v>78</v>
      </c>
      <c r="C72" s="236" t="s">
        <v>1236</v>
      </c>
      <c r="D72" s="227">
        <v>150085</v>
      </c>
    </row>
    <row r="73" spans="1:4" ht="25.5">
      <c r="A73" s="226">
        <v>6</v>
      </c>
      <c r="B73" s="229" t="s">
        <v>78</v>
      </c>
      <c r="C73" s="236" t="s">
        <v>2213</v>
      </c>
      <c r="D73" s="227">
        <v>150156</v>
      </c>
    </row>
    <row r="74" spans="1:4" ht="12.75">
      <c r="A74" s="226">
        <v>6</v>
      </c>
      <c r="B74" s="229" t="s">
        <v>78</v>
      </c>
      <c r="C74" s="236" t="s">
        <v>1256</v>
      </c>
      <c r="D74" s="227">
        <v>150153</v>
      </c>
    </row>
    <row r="75" spans="1:4" ht="12.75">
      <c r="A75" s="226">
        <v>6</v>
      </c>
      <c r="B75" s="229" t="s">
        <v>78</v>
      </c>
      <c r="C75" s="236" t="s">
        <v>1175</v>
      </c>
      <c r="D75" s="227">
        <v>150128</v>
      </c>
    </row>
    <row r="76" spans="1:4" ht="25.5">
      <c r="A76" s="225">
        <v>6</v>
      </c>
      <c r="B76" s="229" t="s">
        <v>78</v>
      </c>
      <c r="C76" s="236" t="s">
        <v>1260</v>
      </c>
      <c r="D76" s="227">
        <v>150080</v>
      </c>
    </row>
    <row r="77" spans="1:4" ht="48" customHeight="1">
      <c r="A77" s="226">
        <v>6</v>
      </c>
      <c r="B77" s="229" t="s">
        <v>78</v>
      </c>
      <c r="C77" s="236" t="s">
        <v>1566</v>
      </c>
      <c r="D77" s="227">
        <v>150093</v>
      </c>
    </row>
    <row r="78" spans="1:4" ht="25.5">
      <c r="A78" s="226">
        <v>6</v>
      </c>
      <c r="B78" s="229" t="s">
        <v>78</v>
      </c>
      <c r="C78" s="236" t="s">
        <v>1569</v>
      </c>
      <c r="D78" s="227">
        <v>150182</v>
      </c>
    </row>
    <row r="79" spans="1:4" ht="38.25">
      <c r="A79" s="226">
        <v>6</v>
      </c>
      <c r="B79" s="229" t="s">
        <v>78</v>
      </c>
      <c r="C79" s="236" t="s">
        <v>1431</v>
      </c>
      <c r="D79" s="227">
        <v>150182</v>
      </c>
    </row>
    <row r="80" spans="1:4" ht="12.75">
      <c r="A80" s="226">
        <v>6</v>
      </c>
      <c r="B80" s="229" t="s">
        <v>78</v>
      </c>
      <c r="C80" s="236" t="s">
        <v>1445</v>
      </c>
      <c r="D80" s="227">
        <v>150015</v>
      </c>
    </row>
    <row r="81" spans="1:4" ht="12.75">
      <c r="A81" s="226">
        <v>4</v>
      </c>
      <c r="B81" s="229" t="s">
        <v>84</v>
      </c>
      <c r="C81" s="236" t="s">
        <v>1594</v>
      </c>
      <c r="D81" s="227">
        <v>150135</v>
      </c>
    </row>
    <row r="82" spans="1:4" ht="12.75">
      <c r="A82" s="226">
        <v>4</v>
      </c>
      <c r="B82" s="229" t="s">
        <v>84</v>
      </c>
      <c r="C82" s="236" t="s">
        <v>1198</v>
      </c>
      <c r="D82" s="227">
        <v>150127</v>
      </c>
    </row>
    <row r="83" spans="1:4" ht="12.75">
      <c r="A83" s="226">
        <v>4</v>
      </c>
      <c r="B83" s="229" t="s">
        <v>84</v>
      </c>
      <c r="C83" s="236" t="s">
        <v>1200</v>
      </c>
      <c r="D83" s="227">
        <v>150077</v>
      </c>
    </row>
    <row r="84" spans="1:4" ht="25.5">
      <c r="A84" s="226">
        <v>4</v>
      </c>
      <c r="B84" s="229" t="s">
        <v>84</v>
      </c>
      <c r="C84" s="236" t="s">
        <v>1572</v>
      </c>
      <c r="D84" s="227">
        <v>150033</v>
      </c>
    </row>
    <row r="85" spans="1:4" ht="25.5">
      <c r="A85" s="225">
        <v>2</v>
      </c>
      <c r="B85" s="230" t="s">
        <v>645</v>
      </c>
      <c r="C85" s="236" t="s">
        <v>1170</v>
      </c>
      <c r="D85" s="227">
        <v>150013</v>
      </c>
    </row>
    <row r="86" spans="1:4" ht="12.75">
      <c r="A86" s="225">
        <v>2</v>
      </c>
      <c r="B86" s="230" t="s">
        <v>645</v>
      </c>
      <c r="C86" s="236" t="s">
        <v>145</v>
      </c>
      <c r="D86" s="227">
        <v>150099</v>
      </c>
    </row>
    <row r="87" spans="1:4" ht="12.75">
      <c r="A87" s="225">
        <v>2</v>
      </c>
      <c r="B87" s="230" t="s">
        <v>645</v>
      </c>
      <c r="C87" s="236" t="s">
        <v>1197</v>
      </c>
      <c r="D87" s="227">
        <v>150023</v>
      </c>
    </row>
    <row r="88" spans="1:4" ht="12.75">
      <c r="A88" s="225">
        <v>2</v>
      </c>
      <c r="B88" s="230" t="s">
        <v>645</v>
      </c>
      <c r="C88" s="236" t="s">
        <v>1204</v>
      </c>
      <c r="D88" s="227">
        <v>150144</v>
      </c>
    </row>
    <row r="89" spans="1:4" ht="12.75">
      <c r="A89" s="225">
        <v>1</v>
      </c>
      <c r="B89" s="230" t="s">
        <v>638</v>
      </c>
      <c r="C89" s="236" t="s">
        <v>1236</v>
      </c>
      <c r="D89" s="227">
        <v>150085</v>
      </c>
    </row>
    <row r="90" spans="1:4" ht="12.75">
      <c r="A90" s="225">
        <v>1</v>
      </c>
      <c r="B90" s="229" t="s">
        <v>638</v>
      </c>
      <c r="C90" s="236" t="s">
        <v>1433</v>
      </c>
      <c r="D90" s="227">
        <v>150088</v>
      </c>
    </row>
    <row r="91" spans="1:4" ht="12.75">
      <c r="A91" s="225">
        <v>1</v>
      </c>
      <c r="B91" s="229" t="s">
        <v>638</v>
      </c>
      <c r="C91" s="236" t="s">
        <v>1190</v>
      </c>
      <c r="D91" s="227">
        <v>150120</v>
      </c>
    </row>
    <row r="92" spans="1:4" ht="25.5">
      <c r="A92" s="225">
        <v>1</v>
      </c>
      <c r="B92" s="229" t="s">
        <v>638</v>
      </c>
      <c r="C92" s="196" t="s">
        <v>2000</v>
      </c>
      <c r="D92" s="227">
        <v>150189</v>
      </c>
    </row>
    <row r="93" spans="1:4" ht="12.75">
      <c r="A93" s="226">
        <v>7</v>
      </c>
      <c r="B93" s="229" t="s">
        <v>274</v>
      </c>
      <c r="C93" s="236" t="s">
        <v>1162</v>
      </c>
      <c r="D93" s="227">
        <v>150170</v>
      </c>
    </row>
    <row r="94" spans="1:4" ht="25.5">
      <c r="A94" s="226">
        <v>7</v>
      </c>
      <c r="B94" s="229" t="s">
        <v>274</v>
      </c>
      <c r="C94" s="235" t="s">
        <v>1169</v>
      </c>
      <c r="D94" s="227">
        <v>150184</v>
      </c>
    </row>
    <row r="95" spans="1:4" ht="12.75">
      <c r="A95" s="226">
        <v>7</v>
      </c>
      <c r="B95" s="229" t="s">
        <v>274</v>
      </c>
      <c r="C95" s="236" t="s">
        <v>1257</v>
      </c>
      <c r="D95" s="227">
        <v>150165</v>
      </c>
    </row>
    <row r="96" spans="1:4" ht="12.75">
      <c r="A96" s="226">
        <v>7</v>
      </c>
      <c r="B96" s="229" t="s">
        <v>274</v>
      </c>
      <c r="C96" s="236" t="s">
        <v>1625</v>
      </c>
      <c r="D96" s="227">
        <v>150050</v>
      </c>
    </row>
    <row r="97" spans="1:4" ht="12.75">
      <c r="A97" s="226">
        <v>7</v>
      </c>
      <c r="B97" s="229" t="s">
        <v>274</v>
      </c>
      <c r="C97" s="236" t="s">
        <v>1259</v>
      </c>
      <c r="D97" s="227">
        <v>150136</v>
      </c>
    </row>
    <row r="98" spans="1:4" ht="12.75">
      <c r="A98" s="226">
        <v>7</v>
      </c>
      <c r="B98" s="229" t="s">
        <v>274</v>
      </c>
      <c r="C98" s="315" t="s">
        <v>1566</v>
      </c>
      <c r="D98" s="227">
        <v>150093</v>
      </c>
    </row>
    <row r="99" spans="1:4" ht="25.5">
      <c r="A99" s="226">
        <v>7</v>
      </c>
      <c r="B99" s="229" t="s">
        <v>274</v>
      </c>
      <c r="C99" s="217" t="s">
        <v>1631</v>
      </c>
      <c r="D99" s="227">
        <v>150173</v>
      </c>
    </row>
    <row r="100" spans="1:4" ht="25.5">
      <c r="A100" s="226">
        <v>7</v>
      </c>
      <c r="B100" s="229" t="s">
        <v>274</v>
      </c>
      <c r="C100" s="236" t="s">
        <v>1268</v>
      </c>
      <c r="D100" s="227">
        <v>150111</v>
      </c>
    </row>
    <row r="101" spans="1:4" ht="12.75">
      <c r="A101" s="226">
        <v>7</v>
      </c>
      <c r="B101" s="229" t="s">
        <v>274</v>
      </c>
      <c r="C101" s="217" t="s">
        <v>1226</v>
      </c>
      <c r="D101" s="227">
        <v>150016</v>
      </c>
    </row>
    <row r="102" spans="1:4" ht="12.75">
      <c r="A102" s="225">
        <v>1</v>
      </c>
      <c r="B102" s="229" t="s">
        <v>639</v>
      </c>
      <c r="C102" s="236" t="s">
        <v>1203</v>
      </c>
      <c r="D102" s="227">
        <v>150101</v>
      </c>
    </row>
    <row r="103" spans="1:4" ht="15" customHeight="1">
      <c r="A103" s="225">
        <v>7</v>
      </c>
      <c r="B103" s="229" t="s">
        <v>93</v>
      </c>
      <c r="C103" s="236" t="s">
        <v>1175</v>
      </c>
      <c r="D103" s="227">
        <v>150128</v>
      </c>
    </row>
    <row r="104" spans="1:4" ht="12.75">
      <c r="A104" s="226">
        <v>7</v>
      </c>
      <c r="B104" s="229" t="s">
        <v>93</v>
      </c>
      <c r="C104" s="236" t="s">
        <v>1259</v>
      </c>
      <c r="D104" s="227">
        <v>150136</v>
      </c>
    </row>
    <row r="105" spans="1:4" ht="12.75">
      <c r="A105" s="226">
        <v>7</v>
      </c>
      <c r="B105" s="229" t="s">
        <v>93</v>
      </c>
      <c r="C105" s="236" t="s">
        <v>1566</v>
      </c>
      <c r="D105" s="227">
        <v>150093</v>
      </c>
    </row>
    <row r="106" spans="1:4" ht="38.25">
      <c r="A106" s="226">
        <v>7</v>
      </c>
      <c r="B106" s="229" t="s">
        <v>93</v>
      </c>
      <c r="C106" s="236" t="s">
        <v>1431</v>
      </c>
      <c r="D106" s="227">
        <v>150182</v>
      </c>
    </row>
    <row r="107" spans="1:4" ht="25.5">
      <c r="A107" s="226">
        <v>7</v>
      </c>
      <c r="B107" s="229" t="s">
        <v>93</v>
      </c>
      <c r="C107" s="236" t="s">
        <v>1268</v>
      </c>
      <c r="D107" s="227">
        <v>150111</v>
      </c>
    </row>
    <row r="108" spans="1:4" ht="12.75">
      <c r="A108" s="226">
        <v>7</v>
      </c>
      <c r="B108" s="229" t="s">
        <v>93</v>
      </c>
      <c r="C108" s="236" t="s">
        <v>1243</v>
      </c>
      <c r="D108" s="227">
        <v>150069</v>
      </c>
    </row>
    <row r="109" spans="1:4" ht="12.75">
      <c r="A109" s="226">
        <v>10</v>
      </c>
      <c r="B109" s="229" t="s">
        <v>24</v>
      </c>
      <c r="C109" s="315" t="s">
        <v>1252</v>
      </c>
      <c r="D109" s="227">
        <v>150164</v>
      </c>
    </row>
    <row r="110" spans="1:4" ht="12.75">
      <c r="A110" s="226">
        <v>10</v>
      </c>
      <c r="B110" s="229" t="s">
        <v>24</v>
      </c>
      <c r="C110" s="236" t="s">
        <v>143</v>
      </c>
      <c r="D110" s="227">
        <v>150098</v>
      </c>
    </row>
    <row r="111" spans="1:4" ht="12.75">
      <c r="A111" s="226">
        <v>10</v>
      </c>
      <c r="B111" s="229" t="s">
        <v>24</v>
      </c>
      <c r="C111" s="236" t="s">
        <v>1262</v>
      </c>
      <c r="D111" s="227">
        <v>150052</v>
      </c>
    </row>
    <row r="112" spans="1:4" ht="12.75">
      <c r="A112" s="226">
        <v>10</v>
      </c>
      <c r="B112" s="229" t="s">
        <v>24</v>
      </c>
      <c r="C112" s="236" t="s">
        <v>1240</v>
      </c>
      <c r="D112" s="227">
        <v>150032</v>
      </c>
    </row>
    <row r="113" spans="1:4" ht="12.75">
      <c r="A113" s="226">
        <v>14</v>
      </c>
      <c r="B113" s="229" t="s">
        <v>655</v>
      </c>
      <c r="C113" s="236" t="s">
        <v>1250</v>
      </c>
      <c r="D113" s="227">
        <v>150108</v>
      </c>
    </row>
    <row r="114" spans="1:4" ht="25.5">
      <c r="A114" s="226">
        <v>14</v>
      </c>
      <c r="B114" s="229" t="s">
        <v>655</v>
      </c>
      <c r="C114" s="236" t="s">
        <v>1186</v>
      </c>
      <c r="D114" s="227">
        <v>150031</v>
      </c>
    </row>
    <row r="115" spans="1:4" ht="12.75">
      <c r="A115" s="226">
        <v>14</v>
      </c>
      <c r="B115" s="229" t="s">
        <v>655</v>
      </c>
      <c r="C115" s="236" t="s">
        <v>1263</v>
      </c>
      <c r="D115" s="227">
        <v>150095</v>
      </c>
    </row>
    <row r="116" spans="1:4" ht="12.75">
      <c r="A116" s="226">
        <v>14</v>
      </c>
      <c r="B116" s="229" t="s">
        <v>655</v>
      </c>
      <c r="C116" s="236" t="s">
        <v>1207</v>
      </c>
      <c r="D116" s="227">
        <v>150003</v>
      </c>
    </row>
    <row r="117" spans="1:4" ht="12.75">
      <c r="A117" s="226">
        <v>14</v>
      </c>
      <c r="B117" s="229" t="s">
        <v>655</v>
      </c>
      <c r="C117" s="236" t="s">
        <v>1238</v>
      </c>
      <c r="D117" s="227">
        <v>150125</v>
      </c>
    </row>
    <row r="118" spans="1:4" ht="12.75">
      <c r="A118" s="226">
        <v>2</v>
      </c>
      <c r="B118" s="229" t="s">
        <v>865</v>
      </c>
      <c r="C118" s="236" t="s">
        <v>1250</v>
      </c>
      <c r="D118" s="227">
        <v>150108</v>
      </c>
    </row>
    <row r="119" spans="1:4" ht="25.5">
      <c r="A119" s="225">
        <v>2</v>
      </c>
      <c r="B119" s="229" t="s">
        <v>865</v>
      </c>
      <c r="C119" s="236" t="s">
        <v>1170</v>
      </c>
      <c r="D119" s="227">
        <v>150013</v>
      </c>
    </row>
    <row r="120" spans="1:4" ht="25.5">
      <c r="A120" s="226">
        <v>2</v>
      </c>
      <c r="B120" s="229" t="s">
        <v>865</v>
      </c>
      <c r="C120" s="236" t="s">
        <v>402</v>
      </c>
      <c r="D120" s="227">
        <v>150114</v>
      </c>
    </row>
    <row r="121" spans="1:4" ht="12.75">
      <c r="A121" s="225">
        <v>2</v>
      </c>
      <c r="B121" s="229" t="s">
        <v>865</v>
      </c>
      <c r="C121" s="236" t="s">
        <v>1191</v>
      </c>
      <c r="D121" s="227">
        <v>150072</v>
      </c>
    </row>
    <row r="122" spans="1:4" ht="12.75">
      <c r="A122" s="225">
        <v>2</v>
      </c>
      <c r="B122" s="229" t="s">
        <v>865</v>
      </c>
      <c r="C122" s="236" t="s">
        <v>1594</v>
      </c>
      <c r="D122" s="227">
        <v>150135</v>
      </c>
    </row>
    <row r="123" spans="1:4" ht="12.75">
      <c r="A123" s="225">
        <v>2</v>
      </c>
      <c r="B123" s="229" t="s">
        <v>865</v>
      </c>
      <c r="C123" s="236" t="s">
        <v>1197</v>
      </c>
      <c r="D123" s="227">
        <v>150023</v>
      </c>
    </row>
    <row r="124" spans="1:4" ht="12.75">
      <c r="A124" s="226">
        <v>2</v>
      </c>
      <c r="B124" s="229" t="s">
        <v>865</v>
      </c>
      <c r="C124" s="236" t="s">
        <v>1568</v>
      </c>
      <c r="D124" s="227">
        <v>150195</v>
      </c>
    </row>
    <row r="125" spans="1:4" ht="12.75">
      <c r="A125" s="225">
        <v>2</v>
      </c>
      <c r="B125" s="229" t="s">
        <v>865</v>
      </c>
      <c r="C125" s="236" t="s">
        <v>1241</v>
      </c>
      <c r="D125" s="227">
        <v>150167</v>
      </c>
    </row>
    <row r="126" spans="1:4" ht="12.75">
      <c r="A126" s="226">
        <v>15</v>
      </c>
      <c r="B126" s="229" t="s">
        <v>680</v>
      </c>
      <c r="C126" s="236" t="s">
        <v>1162</v>
      </c>
      <c r="D126" s="227">
        <v>150170</v>
      </c>
    </row>
    <row r="127" spans="1:4" ht="25.5">
      <c r="A127" s="226">
        <v>15</v>
      </c>
      <c r="B127" s="229" t="s">
        <v>680</v>
      </c>
      <c r="C127" s="236" t="s">
        <v>1254</v>
      </c>
      <c r="D127" s="227">
        <v>150091</v>
      </c>
    </row>
    <row r="128" spans="1:4" ht="12.75">
      <c r="A128" s="226">
        <v>15</v>
      </c>
      <c r="B128" s="229" t="s">
        <v>680</v>
      </c>
      <c r="C128" s="236" t="s">
        <v>1091</v>
      </c>
      <c r="D128" s="227">
        <v>150107</v>
      </c>
    </row>
    <row r="129" spans="1:4" ht="12.75">
      <c r="A129" s="226">
        <v>15</v>
      </c>
      <c r="B129" s="229" t="s">
        <v>680</v>
      </c>
      <c r="C129" s="236" t="s">
        <v>1174</v>
      </c>
      <c r="D129" s="227">
        <v>150082</v>
      </c>
    </row>
    <row r="130" spans="1:4" ht="12.75">
      <c r="A130" s="226">
        <v>15</v>
      </c>
      <c r="B130" s="229" t="s">
        <v>680</v>
      </c>
      <c r="C130" s="236" t="s">
        <v>1467</v>
      </c>
      <c r="D130" s="227">
        <v>150110</v>
      </c>
    </row>
    <row r="131" spans="1:4" ht="12.75">
      <c r="A131" s="226">
        <v>15</v>
      </c>
      <c r="B131" s="229" t="s">
        <v>680</v>
      </c>
      <c r="C131" s="315" t="s">
        <v>1626</v>
      </c>
      <c r="D131" s="227">
        <v>150094</v>
      </c>
    </row>
    <row r="132" spans="1:4" ht="25.5">
      <c r="A132" s="226">
        <v>15</v>
      </c>
      <c r="B132" s="229" t="s">
        <v>680</v>
      </c>
      <c r="C132" s="217" t="s">
        <v>1391</v>
      </c>
      <c r="D132" s="227">
        <v>150124</v>
      </c>
    </row>
    <row r="133" spans="1:4" ht="12.75">
      <c r="A133" s="226">
        <v>13</v>
      </c>
      <c r="B133" s="229" t="s">
        <v>68</v>
      </c>
      <c r="C133" s="236" t="s">
        <v>1178</v>
      </c>
      <c r="D133" s="227">
        <v>150042</v>
      </c>
    </row>
    <row r="134" spans="1:4" ht="12.75">
      <c r="A134" s="226">
        <v>13</v>
      </c>
      <c r="B134" s="229" t="s">
        <v>68</v>
      </c>
      <c r="C134" s="236" t="s">
        <v>1206</v>
      </c>
      <c r="D134" s="227">
        <v>150022</v>
      </c>
    </row>
    <row r="135" spans="1:4" ht="12.75">
      <c r="A135" s="226">
        <v>13</v>
      </c>
      <c r="B135" s="229" t="s">
        <v>68</v>
      </c>
      <c r="C135" s="196" t="s">
        <v>2120</v>
      </c>
      <c r="D135" s="227">
        <v>150039</v>
      </c>
    </row>
    <row r="136" spans="1:4" ht="12.75">
      <c r="A136" s="226">
        <v>14</v>
      </c>
      <c r="B136" s="229" t="s">
        <v>656</v>
      </c>
      <c r="C136" s="236" t="s">
        <v>1250</v>
      </c>
      <c r="D136" s="227">
        <v>150108</v>
      </c>
    </row>
    <row r="137" spans="1:4" ht="25.5">
      <c r="A137" s="226">
        <v>14</v>
      </c>
      <c r="B137" s="229" t="s">
        <v>656</v>
      </c>
      <c r="C137" s="236" t="s">
        <v>1186</v>
      </c>
      <c r="D137" s="227">
        <v>150031</v>
      </c>
    </row>
    <row r="138" spans="1:4" ht="12.75">
      <c r="A138" s="226">
        <v>14</v>
      </c>
      <c r="B138" s="229" t="s">
        <v>656</v>
      </c>
      <c r="C138" s="236" t="s">
        <v>1263</v>
      </c>
      <c r="D138" s="227">
        <v>150095</v>
      </c>
    </row>
    <row r="139" spans="1:4" ht="25.5">
      <c r="A139" s="226">
        <v>14</v>
      </c>
      <c r="B139" s="229" t="s">
        <v>656</v>
      </c>
      <c r="C139" s="236" t="s">
        <v>1407</v>
      </c>
      <c r="D139" s="227">
        <v>150125</v>
      </c>
    </row>
    <row r="140" spans="1:4" ht="25.5">
      <c r="A140" s="225">
        <v>2</v>
      </c>
      <c r="B140" s="229" t="s">
        <v>866</v>
      </c>
      <c r="C140" s="236" t="s">
        <v>1170</v>
      </c>
      <c r="D140" s="227">
        <v>150013</v>
      </c>
    </row>
    <row r="141" spans="1:4" ht="12.75">
      <c r="A141" s="225">
        <v>2</v>
      </c>
      <c r="B141" s="229" t="s">
        <v>866</v>
      </c>
      <c r="C141" s="236" t="s">
        <v>1197</v>
      </c>
      <c r="D141" s="227">
        <v>150023</v>
      </c>
    </row>
    <row r="142" spans="1:4" ht="12.75">
      <c r="A142" s="225">
        <v>2</v>
      </c>
      <c r="B142" s="229" t="s">
        <v>866</v>
      </c>
      <c r="C142" s="315" t="s">
        <v>1204</v>
      </c>
      <c r="D142" s="227">
        <v>150144</v>
      </c>
    </row>
    <row r="143" spans="1:4" ht="12.75">
      <c r="A143" s="226">
        <v>14</v>
      </c>
      <c r="B143" s="229" t="s">
        <v>657</v>
      </c>
      <c r="C143" s="236" t="s">
        <v>1250</v>
      </c>
      <c r="D143" s="227">
        <v>150108</v>
      </c>
    </row>
    <row r="144" spans="1:4" ht="25.5">
      <c r="A144" s="226">
        <v>14</v>
      </c>
      <c r="B144" s="229" t="s">
        <v>657</v>
      </c>
      <c r="C144" s="236" t="s">
        <v>1186</v>
      </c>
      <c r="D144" s="227">
        <v>150031</v>
      </c>
    </row>
    <row r="145" spans="1:4" ht="12.75">
      <c r="A145" s="226">
        <v>14</v>
      </c>
      <c r="B145" s="229" t="s">
        <v>657</v>
      </c>
      <c r="C145" s="236" t="s">
        <v>1263</v>
      </c>
      <c r="D145" s="227">
        <v>150095</v>
      </c>
    </row>
    <row r="146" spans="1:4" ht="25.5">
      <c r="A146" s="226">
        <v>14</v>
      </c>
      <c r="B146" s="229" t="s">
        <v>657</v>
      </c>
      <c r="C146" s="236" t="s">
        <v>1407</v>
      </c>
      <c r="D146" s="227"/>
    </row>
    <row r="147" spans="1:4" ht="12.75">
      <c r="A147" s="226">
        <v>3</v>
      </c>
      <c r="B147" s="229" t="s">
        <v>346</v>
      </c>
      <c r="C147" s="236" t="s">
        <v>1563</v>
      </c>
      <c r="D147" s="227">
        <v>150176</v>
      </c>
    </row>
    <row r="148" spans="1:4" ht="12.75">
      <c r="A148" s="226">
        <v>3</v>
      </c>
      <c r="B148" s="229" t="s">
        <v>346</v>
      </c>
      <c r="C148" s="236" t="s">
        <v>1255</v>
      </c>
      <c r="D148" s="227">
        <v>150100</v>
      </c>
    </row>
    <row r="149" spans="1:4" ht="51">
      <c r="A149" s="226">
        <v>3</v>
      </c>
      <c r="B149" s="229" t="s">
        <v>346</v>
      </c>
      <c r="C149" s="196" t="s">
        <v>1998</v>
      </c>
      <c r="D149" s="227">
        <v>150083</v>
      </c>
    </row>
    <row r="150" spans="1:4" ht="12.75">
      <c r="A150" s="226">
        <v>3</v>
      </c>
      <c r="B150" s="229" t="s">
        <v>346</v>
      </c>
      <c r="C150" s="236" t="s">
        <v>1182</v>
      </c>
      <c r="D150" s="227">
        <v>150007</v>
      </c>
    </row>
    <row r="151" spans="1:4" ht="25.5">
      <c r="A151" s="226">
        <v>3</v>
      </c>
      <c r="B151" s="229" t="s">
        <v>346</v>
      </c>
      <c r="C151" s="236" t="s">
        <v>402</v>
      </c>
      <c r="D151" s="227">
        <v>150114</v>
      </c>
    </row>
    <row r="152" spans="1:4" ht="12.75">
      <c r="A152" s="226">
        <v>3</v>
      </c>
      <c r="B152" s="229" t="s">
        <v>346</v>
      </c>
      <c r="C152" s="236" t="s">
        <v>1200</v>
      </c>
      <c r="D152" s="227">
        <v>150077</v>
      </c>
    </row>
    <row r="153" spans="1:4" ht="12.75">
      <c r="A153" s="226">
        <v>3</v>
      </c>
      <c r="B153" s="229" t="s">
        <v>346</v>
      </c>
      <c r="C153" s="236" t="s">
        <v>1214</v>
      </c>
      <c r="D153" s="227">
        <v>150112</v>
      </c>
    </row>
    <row r="154" spans="1:4" ht="12.75">
      <c r="A154" s="226">
        <v>4</v>
      </c>
      <c r="B154" s="229" t="s">
        <v>309</v>
      </c>
      <c r="C154" s="236" t="s">
        <v>1200</v>
      </c>
      <c r="D154" s="227">
        <v>150077</v>
      </c>
    </row>
    <row r="155" spans="1:4" ht="12.75">
      <c r="A155" s="226">
        <v>4</v>
      </c>
      <c r="B155" s="229" t="s">
        <v>309</v>
      </c>
      <c r="C155" s="236" t="s">
        <v>1389</v>
      </c>
      <c r="D155" s="227">
        <v>150199</v>
      </c>
    </row>
    <row r="156" spans="1:4" ht="25.5">
      <c r="A156" s="226">
        <v>4</v>
      </c>
      <c r="B156" s="229" t="s">
        <v>309</v>
      </c>
      <c r="C156" s="236" t="s">
        <v>1572</v>
      </c>
      <c r="D156" s="227">
        <v>150033</v>
      </c>
    </row>
    <row r="157" spans="1:4" ht="12.75">
      <c r="A157" s="226">
        <v>10</v>
      </c>
      <c r="B157" s="229" t="s">
        <v>25</v>
      </c>
      <c r="C157" s="315" t="s">
        <v>1252</v>
      </c>
      <c r="D157" s="227">
        <v>150164</v>
      </c>
    </row>
    <row r="158" spans="1:4" ht="12.75">
      <c r="A158" s="226">
        <v>10</v>
      </c>
      <c r="B158" s="229" t="s">
        <v>25</v>
      </c>
      <c r="C158" s="236" t="s">
        <v>143</v>
      </c>
      <c r="D158" s="227">
        <v>150098</v>
      </c>
    </row>
    <row r="159" spans="1:4" ht="12.75">
      <c r="A159" s="226">
        <v>10</v>
      </c>
      <c r="B159" s="229" t="s">
        <v>25</v>
      </c>
      <c r="C159" s="236" t="s">
        <v>1262</v>
      </c>
      <c r="D159" s="227">
        <v>150052</v>
      </c>
    </row>
    <row r="160" spans="1:4" ht="12.75">
      <c r="A160" s="226">
        <v>10</v>
      </c>
      <c r="B160" s="229" t="s">
        <v>25</v>
      </c>
      <c r="C160" s="236" t="s">
        <v>1266</v>
      </c>
      <c r="D160" s="227">
        <v>150057</v>
      </c>
    </row>
    <row r="161" spans="1:4" ht="12.75">
      <c r="A161" s="226">
        <v>10</v>
      </c>
      <c r="B161" s="229" t="s">
        <v>25</v>
      </c>
      <c r="C161" s="236" t="s">
        <v>1240</v>
      </c>
      <c r="D161" s="227">
        <v>150032</v>
      </c>
    </row>
    <row r="162" spans="1:4" ht="12.75">
      <c r="A162" s="226">
        <v>15</v>
      </c>
      <c r="B162" s="229" t="s">
        <v>509</v>
      </c>
      <c r="C162" s="236" t="s">
        <v>1162</v>
      </c>
      <c r="D162" s="227">
        <v>150170</v>
      </c>
    </row>
    <row r="163" spans="1:4" ht="12.75">
      <c r="A163" s="226">
        <v>15</v>
      </c>
      <c r="B163" s="229" t="s">
        <v>509</v>
      </c>
      <c r="C163" s="236" t="s">
        <v>1467</v>
      </c>
      <c r="D163" s="227">
        <v>150110</v>
      </c>
    </row>
    <row r="164" spans="1:4" ht="12.75">
      <c r="A164" s="226">
        <v>15</v>
      </c>
      <c r="B164" s="229" t="s">
        <v>509</v>
      </c>
      <c r="C164" s="236" t="s">
        <v>1626</v>
      </c>
      <c r="D164" s="227">
        <v>150094</v>
      </c>
    </row>
    <row r="165" spans="1:4" ht="12.75">
      <c r="A165" s="226">
        <v>15</v>
      </c>
      <c r="B165" s="229" t="s">
        <v>509</v>
      </c>
      <c r="C165" s="236" t="s">
        <v>1208</v>
      </c>
      <c r="D165" s="227">
        <v>150067</v>
      </c>
    </row>
    <row r="166" spans="1:4" ht="25.5">
      <c r="A166" s="226">
        <v>15</v>
      </c>
      <c r="B166" s="229" t="s">
        <v>509</v>
      </c>
      <c r="C166" s="217" t="s">
        <v>1391</v>
      </c>
      <c r="D166" s="227">
        <v>150124</v>
      </c>
    </row>
    <row r="167" spans="1:4" ht="12.75">
      <c r="A167" s="226">
        <v>15</v>
      </c>
      <c r="B167" s="229" t="s">
        <v>510</v>
      </c>
      <c r="C167" s="315" t="s">
        <v>1162</v>
      </c>
      <c r="D167" s="227">
        <v>150170</v>
      </c>
    </row>
    <row r="168" spans="1:4" ht="25.5">
      <c r="A168" s="226">
        <v>15</v>
      </c>
      <c r="B168" s="229" t="s">
        <v>510</v>
      </c>
      <c r="C168" s="236" t="s">
        <v>1254</v>
      </c>
      <c r="D168" s="227">
        <v>150091</v>
      </c>
    </row>
    <row r="169" spans="1:4" ht="12.75">
      <c r="A169" s="226">
        <v>15</v>
      </c>
      <c r="B169" s="229" t="s">
        <v>510</v>
      </c>
      <c r="C169" s="236" t="s">
        <v>1091</v>
      </c>
      <c r="D169" s="227">
        <v>150107</v>
      </c>
    </row>
    <row r="170" spans="1:4" ht="25.5">
      <c r="A170" s="226">
        <v>15</v>
      </c>
      <c r="B170" s="229" t="s">
        <v>510</v>
      </c>
      <c r="C170" s="196" t="s">
        <v>1999</v>
      </c>
      <c r="D170" s="227">
        <v>150126</v>
      </c>
    </row>
    <row r="171" spans="1:4" ht="12.75">
      <c r="A171" s="226">
        <v>15</v>
      </c>
      <c r="B171" s="229" t="s">
        <v>510</v>
      </c>
      <c r="C171" s="236" t="s">
        <v>1174</v>
      </c>
      <c r="D171" s="227">
        <v>150082</v>
      </c>
    </row>
    <row r="172" spans="1:4" ht="12.75">
      <c r="A172" s="226">
        <v>15</v>
      </c>
      <c r="B172" s="229" t="s">
        <v>510</v>
      </c>
      <c r="C172" s="236" t="s">
        <v>1467</v>
      </c>
      <c r="D172" s="227">
        <v>150110</v>
      </c>
    </row>
    <row r="173" spans="1:4" ht="25.5">
      <c r="A173" s="226">
        <v>15</v>
      </c>
      <c r="B173" s="229" t="s">
        <v>510</v>
      </c>
      <c r="C173" s="237" t="s">
        <v>1408</v>
      </c>
      <c r="D173" s="227">
        <v>150183</v>
      </c>
    </row>
    <row r="174" spans="1:4" ht="12.75">
      <c r="A174" s="226">
        <v>15</v>
      </c>
      <c r="B174" s="229" t="s">
        <v>510</v>
      </c>
      <c r="C174" s="236" t="s">
        <v>1626</v>
      </c>
      <c r="D174" s="227">
        <v>150094</v>
      </c>
    </row>
    <row r="175" spans="1:4" ht="12.75">
      <c r="A175" s="226">
        <v>15</v>
      </c>
      <c r="B175" s="229" t="s">
        <v>510</v>
      </c>
      <c r="C175" s="236" t="s">
        <v>1181</v>
      </c>
      <c r="D175" s="227">
        <v>150103</v>
      </c>
    </row>
    <row r="176" spans="1:4" ht="12.75">
      <c r="A176" s="226">
        <v>15</v>
      </c>
      <c r="B176" s="229" t="s">
        <v>510</v>
      </c>
      <c r="C176" s="236" t="s">
        <v>1196</v>
      </c>
      <c r="D176" s="227">
        <v>150008</v>
      </c>
    </row>
    <row r="177" spans="1:4" ht="38.25">
      <c r="A177" s="226">
        <v>15</v>
      </c>
      <c r="B177" s="229" t="s">
        <v>510</v>
      </c>
      <c r="C177" s="236" t="s">
        <v>1431</v>
      </c>
      <c r="D177" s="227">
        <v>150182</v>
      </c>
    </row>
    <row r="178" spans="1:4" ht="13.5" customHeight="1">
      <c r="A178" s="226">
        <v>15</v>
      </c>
      <c r="B178" s="229" t="s">
        <v>510</v>
      </c>
      <c r="C178" s="236" t="s">
        <v>1218</v>
      </c>
      <c r="D178" s="227">
        <v>150090</v>
      </c>
    </row>
    <row r="179" spans="1:4" ht="27.75" customHeight="1">
      <c r="A179" s="226">
        <v>15</v>
      </c>
      <c r="B179" s="229" t="s">
        <v>510</v>
      </c>
      <c r="C179" s="196" t="s">
        <v>1391</v>
      </c>
      <c r="D179" s="227">
        <v>150124</v>
      </c>
    </row>
    <row r="180" spans="1:4" ht="12.75">
      <c r="A180" s="226">
        <v>8</v>
      </c>
      <c r="B180" s="229" t="s">
        <v>160</v>
      </c>
      <c r="C180" s="236" t="s">
        <v>1184</v>
      </c>
      <c r="D180" s="227">
        <v>150025</v>
      </c>
    </row>
    <row r="181" spans="1:4" ht="12.75">
      <c r="A181" s="226">
        <v>8</v>
      </c>
      <c r="B181" s="229" t="s">
        <v>160</v>
      </c>
      <c r="C181" s="236" t="s">
        <v>1240</v>
      </c>
      <c r="D181" s="227">
        <v>150032</v>
      </c>
    </row>
    <row r="182" spans="1:4" ht="25.5">
      <c r="A182" s="226">
        <v>11</v>
      </c>
      <c r="B182" s="229" t="s">
        <v>28</v>
      </c>
      <c r="C182" s="236" t="s">
        <v>2160</v>
      </c>
      <c r="D182" s="227">
        <v>150178</v>
      </c>
    </row>
    <row r="183" spans="1:4" ht="38.25">
      <c r="A183" s="226">
        <v>11</v>
      </c>
      <c r="B183" s="229" t="s">
        <v>28</v>
      </c>
      <c r="C183" s="315" t="s">
        <v>1269</v>
      </c>
      <c r="D183" s="227">
        <v>150185</v>
      </c>
    </row>
    <row r="184" spans="1:4" ht="12.75">
      <c r="A184" s="226">
        <v>15</v>
      </c>
      <c r="B184" s="230" t="s">
        <v>511</v>
      </c>
      <c r="C184" s="236" t="s">
        <v>1162</v>
      </c>
      <c r="D184" s="227">
        <v>150170</v>
      </c>
    </row>
    <row r="185" spans="1:4" ht="16.5" customHeight="1">
      <c r="A185" s="226">
        <v>15</v>
      </c>
      <c r="B185" s="230" t="s">
        <v>511</v>
      </c>
      <c r="C185" s="236" t="s">
        <v>1091</v>
      </c>
      <c r="D185" s="227">
        <v>150107</v>
      </c>
    </row>
    <row r="186" spans="1:4" ht="12.75">
      <c r="A186" s="226">
        <v>15</v>
      </c>
      <c r="B186" s="230" t="s">
        <v>511</v>
      </c>
      <c r="C186" s="236" t="s">
        <v>812</v>
      </c>
      <c r="D186" s="227">
        <v>150126</v>
      </c>
    </row>
    <row r="187" spans="1:4" ht="12.75">
      <c r="A187" s="226">
        <v>15</v>
      </c>
      <c r="B187" s="230" t="s">
        <v>511</v>
      </c>
      <c r="C187" s="236" t="s">
        <v>1174</v>
      </c>
      <c r="D187" s="227">
        <v>150082</v>
      </c>
    </row>
    <row r="188" spans="1:4" ht="12.75">
      <c r="A188" s="226">
        <v>15</v>
      </c>
      <c r="B188" s="230" t="s">
        <v>511</v>
      </c>
      <c r="C188" s="236" t="s">
        <v>1467</v>
      </c>
      <c r="D188" s="227">
        <v>150110</v>
      </c>
    </row>
    <row r="189" spans="1:4" ht="12.75">
      <c r="A189" s="226">
        <v>15</v>
      </c>
      <c r="B189" s="230" t="s">
        <v>511</v>
      </c>
      <c r="C189" s="236" t="s">
        <v>401</v>
      </c>
      <c r="D189" s="227">
        <v>150071</v>
      </c>
    </row>
    <row r="190" spans="1:4" ht="12.75">
      <c r="A190" s="226">
        <v>15</v>
      </c>
      <c r="B190" s="230" t="s">
        <v>511</v>
      </c>
      <c r="C190" s="236" t="s">
        <v>1181</v>
      </c>
      <c r="D190" s="227">
        <v>150103</v>
      </c>
    </row>
    <row r="191" spans="1:4" ht="12.75">
      <c r="A191" s="226">
        <v>15</v>
      </c>
      <c r="B191" s="230" t="s">
        <v>511</v>
      </c>
      <c r="C191" s="236" t="s">
        <v>2064</v>
      </c>
      <c r="D191" s="227" t="s">
        <v>1107</v>
      </c>
    </row>
    <row r="192" spans="1:4" ht="12.75">
      <c r="A192" s="226">
        <v>15</v>
      </c>
      <c r="B192" s="230" t="s">
        <v>511</v>
      </c>
      <c r="C192" s="236" t="s">
        <v>1566</v>
      </c>
      <c r="D192" s="227">
        <v>150093</v>
      </c>
    </row>
    <row r="193" spans="1:4" ht="25.5">
      <c r="A193" s="226">
        <v>15</v>
      </c>
      <c r="B193" s="230" t="s">
        <v>511</v>
      </c>
      <c r="C193" s="217" t="s">
        <v>1391</v>
      </c>
      <c r="D193" s="227">
        <v>150124</v>
      </c>
    </row>
    <row r="194" spans="1:4" ht="12.75">
      <c r="A194" s="225">
        <v>1</v>
      </c>
      <c r="B194" s="229" t="s">
        <v>640</v>
      </c>
      <c r="C194" s="236" t="s">
        <v>1628</v>
      </c>
      <c r="D194" s="227">
        <v>150118</v>
      </c>
    </row>
    <row r="195" spans="1:4" ht="38.25">
      <c r="A195" s="226">
        <v>7</v>
      </c>
      <c r="B195" s="229" t="s">
        <v>94</v>
      </c>
      <c r="C195" s="236" t="s">
        <v>1431</v>
      </c>
      <c r="D195" s="227">
        <v>150182</v>
      </c>
    </row>
    <row r="196" spans="1:4" ht="25.5">
      <c r="A196" s="226">
        <v>7</v>
      </c>
      <c r="B196" s="229" t="s">
        <v>94</v>
      </c>
      <c r="C196" s="236" t="s">
        <v>1268</v>
      </c>
      <c r="D196" s="227">
        <v>150111</v>
      </c>
    </row>
    <row r="197" spans="1:4" ht="16.5" customHeight="1">
      <c r="A197" s="226">
        <v>7</v>
      </c>
      <c r="B197" s="229" t="s">
        <v>94</v>
      </c>
      <c r="C197" s="315" t="s">
        <v>2069</v>
      </c>
      <c r="D197" s="227">
        <v>150016</v>
      </c>
    </row>
    <row r="198" spans="1:4" ht="14.25" customHeight="1">
      <c r="A198" s="226">
        <v>7</v>
      </c>
      <c r="B198" s="229" t="s">
        <v>94</v>
      </c>
      <c r="C198" s="236" t="s">
        <v>1243</v>
      </c>
      <c r="D198" s="227">
        <v>150069</v>
      </c>
    </row>
    <row r="199" spans="1:4" ht="12.75">
      <c r="A199" s="226">
        <v>15</v>
      </c>
      <c r="B199" s="229" t="s">
        <v>512</v>
      </c>
      <c r="C199" s="236" t="s">
        <v>1162</v>
      </c>
      <c r="D199" s="227">
        <v>150170</v>
      </c>
    </row>
    <row r="200" spans="1:4" ht="12.75">
      <c r="A200" s="226">
        <v>15</v>
      </c>
      <c r="B200" s="229" t="s">
        <v>512</v>
      </c>
      <c r="C200" s="236" t="s">
        <v>1091</v>
      </c>
      <c r="D200" s="227">
        <v>150107</v>
      </c>
    </row>
    <row r="201" spans="1:4" ht="14.25" customHeight="1">
      <c r="A201" s="226">
        <v>15</v>
      </c>
      <c r="B201" s="229" t="s">
        <v>512</v>
      </c>
      <c r="C201" s="236" t="s">
        <v>1174</v>
      </c>
      <c r="D201" s="227">
        <v>150082</v>
      </c>
    </row>
    <row r="202" spans="1:4" ht="12.75">
      <c r="A202" s="226">
        <v>15</v>
      </c>
      <c r="B202" s="229" t="s">
        <v>512</v>
      </c>
      <c r="C202" s="236" t="s">
        <v>1467</v>
      </c>
      <c r="D202" s="227">
        <v>150110</v>
      </c>
    </row>
    <row r="203" spans="1:4" ht="24" customHeight="1">
      <c r="A203" s="226">
        <v>15</v>
      </c>
      <c r="B203" s="229" t="s">
        <v>512</v>
      </c>
      <c r="C203" s="315" t="s">
        <v>1624</v>
      </c>
      <c r="D203" s="227">
        <v>150190</v>
      </c>
    </row>
    <row r="204" spans="1:4" ht="25.5">
      <c r="A204" s="226">
        <v>15</v>
      </c>
      <c r="B204" s="229" t="s">
        <v>512</v>
      </c>
      <c r="C204" s="236" t="s">
        <v>1186</v>
      </c>
      <c r="D204" s="227">
        <v>150031</v>
      </c>
    </row>
    <row r="205" spans="1:4" ht="12.75">
      <c r="A205" s="226">
        <v>15</v>
      </c>
      <c r="B205" s="229" t="s">
        <v>512</v>
      </c>
      <c r="C205" s="236" t="s">
        <v>1207</v>
      </c>
      <c r="D205" s="227">
        <v>150003</v>
      </c>
    </row>
    <row r="206" spans="1:4" ht="38.25">
      <c r="A206" s="226">
        <v>15</v>
      </c>
      <c r="B206" s="229" t="s">
        <v>512</v>
      </c>
      <c r="C206" s="236" t="s">
        <v>1431</v>
      </c>
      <c r="D206" s="227">
        <v>150182</v>
      </c>
    </row>
    <row r="207" spans="1:4" ht="25.5">
      <c r="A207" s="226">
        <v>15</v>
      </c>
      <c r="B207" s="229" t="s">
        <v>512</v>
      </c>
      <c r="C207" s="217" t="s">
        <v>1391</v>
      </c>
      <c r="D207" s="227">
        <v>150124</v>
      </c>
    </row>
    <row r="208" spans="1:4" ht="12.75">
      <c r="A208" s="226">
        <v>7</v>
      </c>
      <c r="B208" s="229" t="s">
        <v>155</v>
      </c>
      <c r="C208" s="236" t="s">
        <v>1259</v>
      </c>
      <c r="D208" s="227">
        <v>150136</v>
      </c>
    </row>
    <row r="209" spans="1:4" ht="12.75">
      <c r="A209" s="226">
        <v>7</v>
      </c>
      <c r="B209" s="229" t="s">
        <v>155</v>
      </c>
      <c r="C209" s="217" t="s">
        <v>1596</v>
      </c>
      <c r="D209" s="227">
        <v>150050</v>
      </c>
    </row>
    <row r="210" spans="1:4" ht="12.75">
      <c r="A210" s="226">
        <v>7</v>
      </c>
      <c r="B210" s="229" t="s">
        <v>155</v>
      </c>
      <c r="C210" s="236" t="s">
        <v>1566</v>
      </c>
      <c r="D210" s="227">
        <v>150093</v>
      </c>
    </row>
    <row r="211" spans="1:4" ht="25.5">
      <c r="A211" s="226">
        <v>7</v>
      </c>
      <c r="B211" s="229" t="s">
        <v>155</v>
      </c>
      <c r="C211" s="236" t="s">
        <v>1268</v>
      </c>
      <c r="D211" s="227">
        <v>150111</v>
      </c>
    </row>
    <row r="212" spans="1:4" ht="12.75">
      <c r="A212" s="226">
        <v>7</v>
      </c>
      <c r="B212" s="229" t="s">
        <v>155</v>
      </c>
      <c r="C212" s="217" t="s">
        <v>1226</v>
      </c>
      <c r="D212" s="227">
        <v>150016</v>
      </c>
    </row>
    <row r="213" spans="1:4" ht="12.75">
      <c r="A213" s="226">
        <v>7</v>
      </c>
      <c r="B213" s="229" t="s">
        <v>155</v>
      </c>
      <c r="C213" s="315" t="s">
        <v>1243</v>
      </c>
      <c r="D213" s="227">
        <v>150069</v>
      </c>
    </row>
    <row r="214" spans="1:4" ht="12.75">
      <c r="A214" s="226">
        <v>1</v>
      </c>
      <c r="B214" s="229" t="s">
        <v>641</v>
      </c>
      <c r="C214" s="236" t="s">
        <v>1236</v>
      </c>
      <c r="D214" s="227">
        <v>150085</v>
      </c>
    </row>
    <row r="215" spans="1:4" ht="12.75">
      <c r="A215" s="226">
        <v>1</v>
      </c>
      <c r="B215" s="229" t="s">
        <v>641</v>
      </c>
      <c r="C215" s="236" t="s">
        <v>1190</v>
      </c>
      <c r="D215" s="227">
        <v>150120</v>
      </c>
    </row>
    <row r="216" spans="1:4" ht="25.5">
      <c r="A216" s="226">
        <v>1</v>
      </c>
      <c r="B216" s="229" t="s">
        <v>641</v>
      </c>
      <c r="C216" s="196" t="s">
        <v>2000</v>
      </c>
      <c r="D216" s="218">
        <v>150189</v>
      </c>
    </row>
    <row r="217" spans="1:4" ht="12.75">
      <c r="A217" s="225">
        <v>1</v>
      </c>
      <c r="B217" s="229" t="s">
        <v>641</v>
      </c>
      <c r="C217" s="236" t="s">
        <v>1203</v>
      </c>
      <c r="D217" s="227">
        <v>150101</v>
      </c>
    </row>
    <row r="218" spans="1:4" ht="12.75">
      <c r="A218" s="226">
        <v>5</v>
      </c>
      <c r="B218" s="229" t="s">
        <v>262</v>
      </c>
      <c r="C218" s="236" t="s">
        <v>1250</v>
      </c>
      <c r="D218" s="227">
        <v>150108</v>
      </c>
    </row>
    <row r="219" spans="1:4" ht="51">
      <c r="A219" s="226">
        <v>5</v>
      </c>
      <c r="B219" s="229" t="s">
        <v>262</v>
      </c>
      <c r="C219" s="196" t="s">
        <v>1998</v>
      </c>
      <c r="D219" s="227">
        <v>150083</v>
      </c>
    </row>
    <row r="220" spans="1:4" ht="25.5">
      <c r="A220" s="226">
        <v>5</v>
      </c>
      <c r="B220" s="229" t="s">
        <v>262</v>
      </c>
      <c r="C220" s="315" t="s">
        <v>1260</v>
      </c>
      <c r="D220" s="227">
        <v>150080</v>
      </c>
    </row>
    <row r="221" spans="1:4" ht="12.75">
      <c r="A221" s="226">
        <v>5</v>
      </c>
      <c r="B221" s="229" t="s">
        <v>262</v>
      </c>
      <c r="C221" s="237" t="s">
        <v>1246</v>
      </c>
      <c r="D221" s="227">
        <v>150102</v>
      </c>
    </row>
    <row r="222" spans="1:4" ht="12.75">
      <c r="A222" s="226">
        <v>14</v>
      </c>
      <c r="B222" s="229" t="s">
        <v>658</v>
      </c>
      <c r="C222" s="236" t="s">
        <v>1250</v>
      </c>
      <c r="D222" s="227">
        <v>150108</v>
      </c>
    </row>
    <row r="223" spans="1:4" ht="25.5">
      <c r="A223" s="226">
        <v>14</v>
      </c>
      <c r="B223" s="229" t="s">
        <v>658</v>
      </c>
      <c r="C223" s="236" t="s">
        <v>1186</v>
      </c>
      <c r="D223" s="227">
        <v>150031</v>
      </c>
    </row>
    <row r="224" spans="1:4" ht="12.75">
      <c r="A224" s="226">
        <v>14</v>
      </c>
      <c r="B224" s="229" t="s">
        <v>658</v>
      </c>
      <c r="C224" s="315" t="s">
        <v>1263</v>
      </c>
      <c r="D224" s="227">
        <v>150095</v>
      </c>
    </row>
    <row r="225" spans="1:4" ht="25.5">
      <c r="A225" s="226">
        <v>14</v>
      </c>
      <c r="B225" s="229" t="s">
        <v>658</v>
      </c>
      <c r="C225" s="236" t="s">
        <v>1407</v>
      </c>
      <c r="D225" s="227">
        <v>150125</v>
      </c>
    </row>
    <row r="226" spans="1:4" ht="12.75">
      <c r="A226" s="226">
        <v>10</v>
      </c>
      <c r="B226" s="229" t="s">
        <v>26</v>
      </c>
      <c r="C226" s="315" t="s">
        <v>1252</v>
      </c>
      <c r="D226" s="227">
        <v>150164</v>
      </c>
    </row>
    <row r="227" spans="1:4" ht="12.75">
      <c r="A227" s="226">
        <v>10</v>
      </c>
      <c r="B227" s="229" t="s">
        <v>26</v>
      </c>
      <c r="C227" s="236" t="s">
        <v>1172</v>
      </c>
      <c r="D227" s="227">
        <v>150166</v>
      </c>
    </row>
    <row r="228" spans="1:4" ht="38.25">
      <c r="A228" s="226">
        <v>10</v>
      </c>
      <c r="B228" s="229" t="s">
        <v>26</v>
      </c>
      <c r="C228" s="217" t="s">
        <v>1627</v>
      </c>
      <c r="D228" s="227">
        <v>150201</v>
      </c>
    </row>
    <row r="229" spans="1:4" ht="12.75">
      <c r="A229" s="226">
        <v>10</v>
      </c>
      <c r="B229" s="229" t="s">
        <v>26</v>
      </c>
      <c r="C229" s="236" t="s">
        <v>1262</v>
      </c>
      <c r="D229" s="227">
        <v>150052</v>
      </c>
    </row>
    <row r="230" spans="1:4" ht="12.75">
      <c r="A230" s="226">
        <v>10</v>
      </c>
      <c r="B230" s="229" t="s">
        <v>26</v>
      </c>
      <c r="C230" s="236" t="s">
        <v>1239</v>
      </c>
      <c r="D230" s="227">
        <v>150049</v>
      </c>
    </row>
    <row r="231" spans="1:4" ht="12.75">
      <c r="A231" s="226">
        <v>10</v>
      </c>
      <c r="B231" s="229" t="s">
        <v>26</v>
      </c>
      <c r="C231" s="236" t="s">
        <v>1392</v>
      </c>
      <c r="D231" s="227">
        <v>150197</v>
      </c>
    </row>
    <row r="232" spans="1:4" ht="25.5">
      <c r="A232" s="226">
        <v>3</v>
      </c>
      <c r="B232" s="229" t="s">
        <v>347</v>
      </c>
      <c r="C232" s="217" t="s">
        <v>1475</v>
      </c>
      <c r="D232" s="227">
        <v>150121</v>
      </c>
    </row>
    <row r="233" spans="1:4" ht="12.75">
      <c r="A233" s="226">
        <v>3</v>
      </c>
      <c r="B233" s="229" t="s">
        <v>347</v>
      </c>
      <c r="C233" s="236" t="s">
        <v>1255</v>
      </c>
      <c r="D233" s="227">
        <v>150100</v>
      </c>
    </row>
    <row r="234" spans="1:4" ht="12.75">
      <c r="A234" s="226">
        <v>3</v>
      </c>
      <c r="B234" s="229" t="s">
        <v>347</v>
      </c>
      <c r="C234" s="315" t="s">
        <v>1465</v>
      </c>
      <c r="D234" s="227">
        <v>150123</v>
      </c>
    </row>
    <row r="235" spans="1:4" ht="51">
      <c r="A235" s="226">
        <v>3</v>
      </c>
      <c r="B235" s="229" t="s">
        <v>347</v>
      </c>
      <c r="C235" s="196" t="s">
        <v>1998</v>
      </c>
      <c r="D235" s="227">
        <v>150083</v>
      </c>
    </row>
    <row r="236" spans="1:4" ht="12.75">
      <c r="A236" s="226">
        <v>3</v>
      </c>
      <c r="B236" s="229" t="s">
        <v>347</v>
      </c>
      <c r="C236" s="236" t="s">
        <v>1182</v>
      </c>
      <c r="D236" s="227">
        <v>150007</v>
      </c>
    </row>
    <row r="237" spans="1:4" ht="12.75">
      <c r="A237" s="226">
        <v>3</v>
      </c>
      <c r="B237" s="229" t="s">
        <v>347</v>
      </c>
      <c r="C237" s="236" t="s">
        <v>1214</v>
      </c>
      <c r="D237" s="227">
        <v>150112</v>
      </c>
    </row>
    <row r="238" spans="1:4" ht="12.75">
      <c r="A238" s="226">
        <v>5</v>
      </c>
      <c r="B238" s="230" t="s">
        <v>72</v>
      </c>
      <c r="C238" s="236" t="s">
        <v>1250</v>
      </c>
      <c r="D238" s="227">
        <v>150108</v>
      </c>
    </row>
    <row r="239" spans="1:4" ht="12.75">
      <c r="A239" s="226">
        <v>5</v>
      </c>
      <c r="B239" s="230" t="s">
        <v>72</v>
      </c>
      <c r="C239" s="236" t="s">
        <v>1256</v>
      </c>
      <c r="D239" s="227">
        <v>150153</v>
      </c>
    </row>
    <row r="240" spans="1:4" ht="12.75">
      <c r="A240" s="226">
        <v>5</v>
      </c>
      <c r="B240" s="230" t="s">
        <v>72</v>
      </c>
      <c r="C240" s="236" t="s">
        <v>1175</v>
      </c>
      <c r="D240" s="227">
        <v>150128</v>
      </c>
    </row>
    <row r="241" spans="1:4" ht="51">
      <c r="A241" s="226">
        <v>5</v>
      </c>
      <c r="B241" s="230" t="s">
        <v>72</v>
      </c>
      <c r="C241" s="196" t="s">
        <v>1998</v>
      </c>
      <c r="D241" s="227">
        <v>150083</v>
      </c>
    </row>
    <row r="242" spans="1:4" s="206" customFormat="1" ht="25.5">
      <c r="A242" s="226">
        <v>5</v>
      </c>
      <c r="B242" s="230" t="s">
        <v>72</v>
      </c>
      <c r="C242" s="236" t="s">
        <v>1260</v>
      </c>
      <c r="D242" s="227">
        <v>150080</v>
      </c>
    </row>
    <row r="243" spans="1:4" ht="25.5">
      <c r="A243" s="226">
        <v>5</v>
      </c>
      <c r="B243" s="230" t="s">
        <v>72</v>
      </c>
      <c r="C243" s="236" t="s">
        <v>1186</v>
      </c>
      <c r="D243" s="227">
        <v>150031</v>
      </c>
    </row>
    <row r="244" spans="1:4" ht="12.75">
      <c r="A244" s="226">
        <v>5</v>
      </c>
      <c r="B244" s="230" t="s">
        <v>72</v>
      </c>
      <c r="C244" s="315" t="s">
        <v>1200</v>
      </c>
      <c r="D244" s="227">
        <v>150077</v>
      </c>
    </row>
    <row r="245" spans="1:4" ht="25.5">
      <c r="A245" s="226">
        <v>5</v>
      </c>
      <c r="B245" s="230" t="s">
        <v>72</v>
      </c>
      <c r="C245" s="236" t="s">
        <v>1569</v>
      </c>
      <c r="D245" s="227">
        <v>150182</v>
      </c>
    </row>
    <row r="246" spans="1:4" ht="38.25">
      <c r="A246" s="226">
        <v>5</v>
      </c>
      <c r="B246" s="229" t="s">
        <v>72</v>
      </c>
      <c r="C246" s="236" t="s">
        <v>1431</v>
      </c>
      <c r="D246" s="227">
        <v>150182</v>
      </c>
    </row>
    <row r="247" spans="1:4" ht="12.75">
      <c r="A247" s="226">
        <v>5</v>
      </c>
      <c r="B247" s="230" t="s">
        <v>72</v>
      </c>
      <c r="C247" s="236" t="s">
        <v>1444</v>
      </c>
      <c r="D247" s="227">
        <v>150015</v>
      </c>
    </row>
    <row r="248" spans="1:4" ht="12.75">
      <c r="A248" s="226">
        <v>13</v>
      </c>
      <c r="B248" s="229" t="s">
        <v>69</v>
      </c>
      <c r="C248" s="236" t="s">
        <v>1178</v>
      </c>
      <c r="D248" s="227">
        <v>150042</v>
      </c>
    </row>
    <row r="249" spans="1:4" ht="12.75">
      <c r="A249" s="226">
        <v>13</v>
      </c>
      <c r="B249" s="229" t="s">
        <v>69</v>
      </c>
      <c r="C249" s="236" t="s">
        <v>1183</v>
      </c>
      <c r="D249" s="227">
        <v>150011</v>
      </c>
    </row>
    <row r="250" spans="1:4" ht="12.75">
      <c r="A250" s="226">
        <v>15</v>
      </c>
      <c r="B250" s="229" t="s">
        <v>513</v>
      </c>
      <c r="C250" s="236" t="s">
        <v>1162</v>
      </c>
      <c r="D250" s="227">
        <v>150170</v>
      </c>
    </row>
    <row r="251" spans="1:4" ht="12.75">
      <c r="A251" s="226">
        <v>15</v>
      </c>
      <c r="B251" s="229" t="s">
        <v>513</v>
      </c>
      <c r="C251" s="236" t="s">
        <v>1091</v>
      </c>
      <c r="D251" s="227">
        <v>150107</v>
      </c>
    </row>
    <row r="252" spans="1:4" ht="12.75">
      <c r="A252" s="226">
        <v>15</v>
      </c>
      <c r="B252" s="229" t="s">
        <v>513</v>
      </c>
      <c r="C252" s="315" t="s">
        <v>1174</v>
      </c>
      <c r="D252" s="227">
        <v>150082</v>
      </c>
    </row>
    <row r="253" spans="1:4" ht="12.75">
      <c r="A253" s="226">
        <v>15</v>
      </c>
      <c r="B253" s="229" t="s">
        <v>513</v>
      </c>
      <c r="C253" s="236" t="s">
        <v>1467</v>
      </c>
      <c r="D253" s="227">
        <v>150110</v>
      </c>
    </row>
    <row r="254" spans="1:4" ht="25.5">
      <c r="A254" s="226">
        <v>15</v>
      </c>
      <c r="B254" s="229" t="s">
        <v>513</v>
      </c>
      <c r="C254" s="237" t="s">
        <v>1408</v>
      </c>
      <c r="D254" s="227">
        <v>150183</v>
      </c>
    </row>
    <row r="255" spans="1:4" ht="12.75">
      <c r="A255" s="226">
        <v>15</v>
      </c>
      <c r="B255" s="230" t="s">
        <v>513</v>
      </c>
      <c r="C255" s="236" t="s">
        <v>2064</v>
      </c>
      <c r="D255" s="227" t="s">
        <v>1107</v>
      </c>
    </row>
    <row r="256" spans="1:4" ht="12.75">
      <c r="A256" s="226">
        <v>15</v>
      </c>
      <c r="B256" s="229" t="s">
        <v>513</v>
      </c>
      <c r="C256" s="236" t="s">
        <v>1626</v>
      </c>
      <c r="D256" s="227">
        <v>150094</v>
      </c>
    </row>
    <row r="257" spans="1:4" ht="25.5">
      <c r="A257" s="226">
        <v>15</v>
      </c>
      <c r="B257" s="229" t="s">
        <v>513</v>
      </c>
      <c r="C257" s="217" t="s">
        <v>1391</v>
      </c>
      <c r="D257" s="227">
        <v>150124</v>
      </c>
    </row>
    <row r="258" spans="1:4" ht="12.75">
      <c r="A258" s="226">
        <v>15</v>
      </c>
      <c r="B258" s="229" t="s">
        <v>513</v>
      </c>
      <c r="C258" s="236" t="s">
        <v>1247</v>
      </c>
      <c r="D258" s="227">
        <v>150056</v>
      </c>
    </row>
    <row r="259" spans="1:4" ht="12.75">
      <c r="A259" s="226">
        <v>4</v>
      </c>
      <c r="B259" s="229" t="s">
        <v>350</v>
      </c>
      <c r="C259" s="236" t="s">
        <v>1250</v>
      </c>
      <c r="D259" s="227">
        <v>150108</v>
      </c>
    </row>
    <row r="260" spans="1:4" ht="25.5">
      <c r="A260" s="226">
        <v>4</v>
      </c>
      <c r="B260" s="229" t="s">
        <v>350</v>
      </c>
      <c r="C260" s="236" t="s">
        <v>1186</v>
      </c>
      <c r="D260" s="227">
        <v>150031</v>
      </c>
    </row>
    <row r="261" spans="1:4" ht="12.75">
      <c r="A261" s="226">
        <v>4</v>
      </c>
      <c r="B261" s="229" t="s">
        <v>350</v>
      </c>
      <c r="C261" s="236" t="s">
        <v>1200</v>
      </c>
      <c r="D261" s="227">
        <v>150077</v>
      </c>
    </row>
    <row r="262" spans="1:4" ht="12.75">
      <c r="A262" s="226">
        <v>4</v>
      </c>
      <c r="B262" s="229" t="s">
        <v>350</v>
      </c>
      <c r="C262" s="236" t="s">
        <v>1242</v>
      </c>
      <c r="D262" s="227">
        <v>150061</v>
      </c>
    </row>
    <row r="263" spans="1:25" ht="12.75">
      <c r="A263" s="226">
        <v>3</v>
      </c>
      <c r="B263" s="229" t="s">
        <v>715</v>
      </c>
      <c r="C263" s="236" t="s">
        <v>1563</v>
      </c>
      <c r="D263" s="227">
        <v>150176</v>
      </c>
      <c r="E263" s="224"/>
      <c r="F263" s="224"/>
      <c r="G263" s="224"/>
      <c r="H263" s="224"/>
      <c r="I263" s="224"/>
      <c r="J263" s="224"/>
      <c r="K263" s="224"/>
      <c r="L263" s="224"/>
      <c r="M263" s="224"/>
      <c r="N263" s="224"/>
      <c r="O263" s="224"/>
      <c r="P263" s="224"/>
      <c r="Q263" s="224"/>
      <c r="R263" s="224"/>
      <c r="S263" s="224"/>
      <c r="T263" s="224"/>
      <c r="U263" s="224"/>
      <c r="V263" s="224"/>
      <c r="W263" s="224"/>
      <c r="X263" s="224"/>
      <c r="Y263" s="224"/>
    </row>
    <row r="264" spans="1:4" ht="12.75">
      <c r="A264" s="226">
        <v>3</v>
      </c>
      <c r="B264" s="229" t="s">
        <v>715</v>
      </c>
      <c r="C264" s="236" t="s">
        <v>1255</v>
      </c>
      <c r="D264" s="227">
        <v>150100</v>
      </c>
    </row>
    <row r="265" spans="1:4" ht="12.75">
      <c r="A265" s="226">
        <v>3</v>
      </c>
      <c r="B265" s="229" t="s">
        <v>715</v>
      </c>
      <c r="C265" s="236" t="s">
        <v>1465</v>
      </c>
      <c r="D265" s="227">
        <v>150123</v>
      </c>
    </row>
    <row r="266" spans="1:4" ht="51">
      <c r="A266" s="226">
        <v>3</v>
      </c>
      <c r="B266" s="229" t="s">
        <v>715</v>
      </c>
      <c r="C266" s="196" t="s">
        <v>1998</v>
      </c>
      <c r="D266" s="227">
        <v>150083</v>
      </c>
    </row>
    <row r="267" spans="1:4" ht="12.75">
      <c r="A267" s="226">
        <v>3</v>
      </c>
      <c r="B267" s="229" t="s">
        <v>715</v>
      </c>
      <c r="C267" s="236" t="s">
        <v>1182</v>
      </c>
      <c r="D267" s="227">
        <v>150007</v>
      </c>
    </row>
    <row r="268" spans="1:4" ht="25.5">
      <c r="A268" s="226">
        <v>3</v>
      </c>
      <c r="B268" s="229" t="s">
        <v>715</v>
      </c>
      <c r="C268" s="236" t="s">
        <v>402</v>
      </c>
      <c r="D268" s="227">
        <v>150114</v>
      </c>
    </row>
    <row r="269" spans="1:4" ht="12.75">
      <c r="A269" s="226">
        <v>3</v>
      </c>
      <c r="B269" s="229" t="s">
        <v>715</v>
      </c>
      <c r="C269" s="236" t="s">
        <v>1209</v>
      </c>
      <c r="D269" s="227">
        <v>150140</v>
      </c>
    </row>
    <row r="270" spans="1:4" ht="12.75">
      <c r="A270" s="226">
        <v>3</v>
      </c>
      <c r="B270" s="229" t="s">
        <v>715</v>
      </c>
      <c r="C270" s="236" t="s">
        <v>2092</v>
      </c>
      <c r="D270" s="227"/>
    </row>
    <row r="271" spans="1:4" ht="25.5">
      <c r="A271" s="226">
        <v>6</v>
      </c>
      <c r="B271" s="229" t="s">
        <v>79</v>
      </c>
      <c r="C271" s="236" t="s">
        <v>1251</v>
      </c>
      <c r="D271" s="227">
        <v>150084</v>
      </c>
    </row>
    <row r="272" spans="1:4" ht="12.75">
      <c r="A272" s="226">
        <v>6</v>
      </c>
      <c r="B272" s="229" t="s">
        <v>79</v>
      </c>
      <c r="C272" s="236" t="s">
        <v>1235</v>
      </c>
      <c r="D272" s="227">
        <v>150045</v>
      </c>
    </row>
    <row r="273" spans="1:4" ht="12.75">
      <c r="A273" s="226">
        <v>6</v>
      </c>
      <c r="B273" s="229" t="s">
        <v>79</v>
      </c>
      <c r="C273" s="236" t="s">
        <v>1236</v>
      </c>
      <c r="D273" s="227">
        <v>150085</v>
      </c>
    </row>
    <row r="274" spans="1:4" ht="25.5">
      <c r="A274" s="226">
        <v>6</v>
      </c>
      <c r="B274" s="229" t="s">
        <v>79</v>
      </c>
      <c r="C274" s="236" t="s">
        <v>2213</v>
      </c>
      <c r="D274" s="227">
        <v>150156</v>
      </c>
    </row>
    <row r="275" spans="1:4" ht="12.75">
      <c r="A275" s="226">
        <v>6</v>
      </c>
      <c r="B275" s="229" t="s">
        <v>79</v>
      </c>
      <c r="C275" s="236" t="s">
        <v>1175</v>
      </c>
      <c r="D275" s="227">
        <v>150128</v>
      </c>
    </row>
    <row r="276" spans="1:4" ht="12.75">
      <c r="A276" s="226">
        <v>6</v>
      </c>
      <c r="B276" s="229" t="s">
        <v>79</v>
      </c>
      <c r="C276" s="236" t="s">
        <v>1566</v>
      </c>
      <c r="D276" s="227">
        <v>150093</v>
      </c>
    </row>
    <row r="277" spans="1:4" ht="12.75">
      <c r="A277" s="226">
        <v>6</v>
      </c>
      <c r="B277" s="229" t="s">
        <v>79</v>
      </c>
      <c r="C277" s="236" t="s">
        <v>1267</v>
      </c>
      <c r="D277" s="227">
        <v>150068</v>
      </c>
    </row>
    <row r="278" spans="1:4" ht="25.5">
      <c r="A278" s="226">
        <v>6</v>
      </c>
      <c r="B278" s="229" t="s">
        <v>79</v>
      </c>
      <c r="C278" s="236" t="s">
        <v>1570</v>
      </c>
      <c r="D278" s="227">
        <v>150182</v>
      </c>
    </row>
    <row r="279" spans="1:4" ht="12.75">
      <c r="A279" s="225">
        <v>1</v>
      </c>
      <c r="B279" s="229" t="s">
        <v>642</v>
      </c>
      <c r="C279" s="236" t="s">
        <v>1236</v>
      </c>
      <c r="D279" s="227">
        <v>150085</v>
      </c>
    </row>
    <row r="280" spans="1:4" ht="12.75">
      <c r="A280" s="225">
        <v>1</v>
      </c>
      <c r="B280" s="229" t="s">
        <v>642</v>
      </c>
      <c r="C280" s="236" t="s">
        <v>1237</v>
      </c>
      <c r="D280" s="227">
        <v>150118</v>
      </c>
    </row>
    <row r="281" spans="1:4" ht="12.75">
      <c r="A281" s="226">
        <v>2</v>
      </c>
      <c r="B281" s="229" t="s">
        <v>64</v>
      </c>
      <c r="C281" s="236" t="s">
        <v>1250</v>
      </c>
      <c r="D281" s="227">
        <v>150108</v>
      </c>
    </row>
    <row r="282" spans="1:4" ht="12.75">
      <c r="A282" s="225">
        <v>2</v>
      </c>
      <c r="B282" s="229" t="s">
        <v>64</v>
      </c>
      <c r="C282" s="236" t="s">
        <v>1255</v>
      </c>
      <c r="D282" s="227">
        <v>150100</v>
      </c>
    </row>
    <row r="283" spans="1:4" ht="25.5">
      <c r="A283" s="225">
        <v>2</v>
      </c>
      <c r="B283" s="229" t="s">
        <v>64</v>
      </c>
      <c r="C283" s="236" t="s">
        <v>402</v>
      </c>
      <c r="D283" s="227">
        <v>150114</v>
      </c>
    </row>
    <row r="284" spans="1:4" ht="33" customHeight="1">
      <c r="A284" s="225">
        <v>2</v>
      </c>
      <c r="B284" s="229" t="s">
        <v>64</v>
      </c>
      <c r="C284" s="236" t="s">
        <v>1594</v>
      </c>
      <c r="D284" s="227">
        <v>150135</v>
      </c>
    </row>
    <row r="285" spans="1:4" ht="12.75">
      <c r="A285" s="226">
        <v>13</v>
      </c>
      <c r="B285" s="229" t="s">
        <v>57</v>
      </c>
      <c r="C285" s="236" t="s">
        <v>1178</v>
      </c>
      <c r="D285" s="227">
        <v>150042</v>
      </c>
    </row>
    <row r="286" spans="1:4" ht="12.75">
      <c r="A286" s="226">
        <v>13</v>
      </c>
      <c r="B286" s="229" t="s">
        <v>57</v>
      </c>
      <c r="C286" s="196" t="s">
        <v>2120</v>
      </c>
      <c r="D286" s="227">
        <v>150039</v>
      </c>
    </row>
    <row r="287" spans="1:4" ht="25.5">
      <c r="A287" s="226">
        <v>6</v>
      </c>
      <c r="B287" s="229" t="s">
        <v>80</v>
      </c>
      <c r="C287" s="236" t="s">
        <v>1251</v>
      </c>
      <c r="D287" s="227">
        <v>150084</v>
      </c>
    </row>
    <row r="288" spans="1:4" ht="12.75">
      <c r="A288" s="226">
        <v>6</v>
      </c>
      <c r="B288" s="229" t="s">
        <v>80</v>
      </c>
      <c r="C288" s="236" t="s">
        <v>1235</v>
      </c>
      <c r="D288" s="227">
        <v>150045</v>
      </c>
    </row>
    <row r="289" spans="1:4" ht="25.5">
      <c r="A289" s="226">
        <v>6</v>
      </c>
      <c r="B289" s="229" t="s">
        <v>80</v>
      </c>
      <c r="C289" s="236" t="s">
        <v>1623</v>
      </c>
      <c r="D289" s="227">
        <v>150154</v>
      </c>
    </row>
    <row r="290" spans="1:4" ht="25.5">
      <c r="A290" s="226">
        <v>6</v>
      </c>
      <c r="B290" s="229" t="s">
        <v>80</v>
      </c>
      <c r="C290" s="236" t="s">
        <v>1371</v>
      </c>
      <c r="D290" s="227">
        <v>150085</v>
      </c>
    </row>
    <row r="291" spans="1:4" ht="35.25" customHeight="1">
      <c r="A291" s="226">
        <v>6</v>
      </c>
      <c r="B291" s="229" t="s">
        <v>80</v>
      </c>
      <c r="C291" s="236" t="s">
        <v>2213</v>
      </c>
      <c r="D291" s="227">
        <v>150156</v>
      </c>
    </row>
    <row r="292" spans="1:4" ht="12.75">
      <c r="A292" s="226">
        <v>6</v>
      </c>
      <c r="B292" s="229" t="s">
        <v>80</v>
      </c>
      <c r="C292" s="236" t="s">
        <v>1175</v>
      </c>
      <c r="D292" s="227">
        <v>150128</v>
      </c>
    </row>
    <row r="293" spans="1:4" ht="12.75">
      <c r="A293" s="226">
        <v>6</v>
      </c>
      <c r="B293" s="229" t="s">
        <v>80</v>
      </c>
      <c r="C293" s="236" t="s">
        <v>1566</v>
      </c>
      <c r="D293" s="227">
        <v>150093</v>
      </c>
    </row>
    <row r="294" spans="1:4" ht="38.25">
      <c r="A294" s="226">
        <v>6</v>
      </c>
      <c r="B294" s="229" t="s">
        <v>80</v>
      </c>
      <c r="C294" s="236" t="s">
        <v>1431</v>
      </c>
      <c r="D294" s="227">
        <v>150182</v>
      </c>
    </row>
    <row r="295" spans="1:4" ht="12.75">
      <c r="A295" s="226">
        <v>6</v>
      </c>
      <c r="B295" s="229" t="s">
        <v>80</v>
      </c>
      <c r="C295" s="236" t="s">
        <v>1444</v>
      </c>
      <c r="D295" s="227">
        <v>150015</v>
      </c>
    </row>
    <row r="296" spans="1:4" ht="12.75">
      <c r="A296" s="226">
        <v>15</v>
      </c>
      <c r="B296" s="229" t="s">
        <v>514</v>
      </c>
      <c r="C296" s="236" t="s">
        <v>1162</v>
      </c>
      <c r="D296" s="227">
        <v>150170</v>
      </c>
    </row>
    <row r="297" spans="1:4" ht="25.5">
      <c r="A297" s="226">
        <v>15</v>
      </c>
      <c r="B297" s="229" t="s">
        <v>514</v>
      </c>
      <c r="C297" s="236" t="s">
        <v>1254</v>
      </c>
      <c r="D297" s="227">
        <v>150091</v>
      </c>
    </row>
    <row r="298" spans="1:4" ht="48" customHeight="1">
      <c r="A298" s="226">
        <v>15</v>
      </c>
      <c r="B298" s="229" t="s">
        <v>514</v>
      </c>
      <c r="C298" s="315" t="s">
        <v>1091</v>
      </c>
      <c r="D298" s="227">
        <v>150107</v>
      </c>
    </row>
    <row r="299" spans="1:4" ht="25.5">
      <c r="A299" s="226">
        <v>15</v>
      </c>
      <c r="B299" s="229" t="s">
        <v>514</v>
      </c>
      <c r="C299" s="196" t="s">
        <v>1999</v>
      </c>
      <c r="D299" s="227">
        <v>150126</v>
      </c>
    </row>
    <row r="300" spans="1:4" ht="12.75">
      <c r="A300" s="226">
        <v>15</v>
      </c>
      <c r="B300" s="229" t="s">
        <v>514</v>
      </c>
      <c r="C300" s="236" t="s">
        <v>1174</v>
      </c>
      <c r="D300" s="227">
        <v>150082</v>
      </c>
    </row>
    <row r="301" spans="1:4" ht="12.75">
      <c r="A301" s="226">
        <v>15</v>
      </c>
      <c r="B301" s="229" t="s">
        <v>514</v>
      </c>
      <c r="C301" s="236" t="s">
        <v>1467</v>
      </c>
      <c r="D301" s="227">
        <v>150110</v>
      </c>
    </row>
    <row r="302" spans="1:4" ht="25.5">
      <c r="A302" s="226">
        <v>15</v>
      </c>
      <c r="B302" s="229" t="s">
        <v>514</v>
      </c>
      <c r="C302" s="237" t="s">
        <v>1408</v>
      </c>
      <c r="D302" s="227">
        <v>150183</v>
      </c>
    </row>
    <row r="303" spans="1:4" ht="12.75">
      <c r="A303" s="226">
        <v>15</v>
      </c>
      <c r="B303" s="229" t="s">
        <v>514</v>
      </c>
      <c r="C303" s="236" t="s">
        <v>1626</v>
      </c>
      <c r="D303" s="227">
        <v>150094</v>
      </c>
    </row>
    <row r="304" spans="1:4" ht="12.75">
      <c r="A304" s="226">
        <v>15</v>
      </c>
      <c r="B304" s="229" t="s">
        <v>514</v>
      </c>
      <c r="C304" s="236" t="s">
        <v>1181</v>
      </c>
      <c r="D304" s="227">
        <v>150103</v>
      </c>
    </row>
    <row r="305" spans="1:4" ht="25.5">
      <c r="A305" s="226">
        <v>15</v>
      </c>
      <c r="B305" s="229" t="s">
        <v>514</v>
      </c>
      <c r="C305" s="236" t="s">
        <v>1186</v>
      </c>
      <c r="D305" s="227">
        <v>150031</v>
      </c>
    </row>
    <row r="306" spans="1:4" ht="12.75">
      <c r="A306" s="226">
        <v>15</v>
      </c>
      <c r="B306" s="229" t="s">
        <v>514</v>
      </c>
      <c r="C306" s="236" t="s">
        <v>1196</v>
      </c>
      <c r="D306" s="227">
        <v>150008</v>
      </c>
    </row>
    <row r="307" spans="1:4" ht="51">
      <c r="A307" s="226">
        <v>15</v>
      </c>
      <c r="B307" s="229" t="s">
        <v>514</v>
      </c>
      <c r="C307" s="315" t="s">
        <v>1421</v>
      </c>
      <c r="D307" s="227">
        <v>150200</v>
      </c>
    </row>
    <row r="308" spans="1:4" ht="38.25">
      <c r="A308" s="226">
        <v>15</v>
      </c>
      <c r="B308" s="229" t="s">
        <v>514</v>
      </c>
      <c r="C308" s="236" t="s">
        <v>1431</v>
      </c>
      <c r="D308" s="227">
        <v>150182</v>
      </c>
    </row>
    <row r="309" spans="1:4" ht="25.5">
      <c r="A309" s="226">
        <v>15</v>
      </c>
      <c r="B309" s="229" t="s">
        <v>514</v>
      </c>
      <c r="C309" s="217" t="s">
        <v>1391</v>
      </c>
      <c r="D309" s="227">
        <v>150124</v>
      </c>
    </row>
    <row r="310" spans="1:4" ht="25.5">
      <c r="A310" s="226">
        <v>11</v>
      </c>
      <c r="B310" s="229" t="s">
        <v>29</v>
      </c>
      <c r="C310" s="236" t="s">
        <v>2160</v>
      </c>
      <c r="D310" s="227">
        <v>150178</v>
      </c>
    </row>
    <row r="311" spans="1:4" ht="25.5">
      <c r="A311" s="226">
        <v>11</v>
      </c>
      <c r="B311" s="229" t="s">
        <v>29</v>
      </c>
      <c r="C311" s="236" t="s">
        <v>1186</v>
      </c>
      <c r="D311" s="227">
        <v>150031</v>
      </c>
    </row>
    <row r="312" spans="1:4" ht="12.75">
      <c r="A312" s="226">
        <v>11</v>
      </c>
      <c r="B312" s="229" t="s">
        <v>29</v>
      </c>
      <c r="C312" s="315" t="s">
        <v>1192</v>
      </c>
      <c r="D312" s="227">
        <v>150046</v>
      </c>
    </row>
    <row r="313" spans="1:4" ht="12.75">
      <c r="A313" s="226">
        <v>11</v>
      </c>
      <c r="B313" s="230" t="s">
        <v>29</v>
      </c>
      <c r="C313" s="236" t="s">
        <v>1244</v>
      </c>
      <c r="D313" s="227">
        <v>150169</v>
      </c>
    </row>
    <row r="314" spans="1:4" ht="12.75">
      <c r="A314" s="226">
        <v>7</v>
      </c>
      <c r="B314" s="229" t="s">
        <v>156</v>
      </c>
      <c r="C314" s="315" t="s">
        <v>1162</v>
      </c>
      <c r="D314" s="227">
        <v>150170</v>
      </c>
    </row>
    <row r="315" spans="1:4" ht="25.5">
      <c r="A315" s="226">
        <v>7</v>
      </c>
      <c r="B315" s="229" t="s">
        <v>156</v>
      </c>
      <c r="C315" s="235" t="s">
        <v>1169</v>
      </c>
      <c r="D315" s="227">
        <v>150184</v>
      </c>
    </row>
    <row r="316" spans="1:4" ht="12.75">
      <c r="A316" s="226">
        <v>7</v>
      </c>
      <c r="B316" s="229" t="s">
        <v>156</v>
      </c>
      <c r="C316" s="236" t="s">
        <v>1257</v>
      </c>
      <c r="D316" s="227">
        <v>150165</v>
      </c>
    </row>
    <row r="317" spans="1:4" ht="12.75">
      <c r="A317" s="226">
        <v>7</v>
      </c>
      <c r="B317" s="229" t="s">
        <v>156</v>
      </c>
      <c r="C317" s="236" t="s">
        <v>1259</v>
      </c>
      <c r="D317" s="227">
        <v>150136</v>
      </c>
    </row>
    <row r="318" spans="1:4" ht="12.75">
      <c r="A318" s="226">
        <v>7</v>
      </c>
      <c r="B318" s="229" t="s">
        <v>156</v>
      </c>
      <c r="C318" s="217" t="s">
        <v>1596</v>
      </c>
      <c r="D318" s="227">
        <v>150050</v>
      </c>
    </row>
    <row r="319" spans="1:4" ht="12.75">
      <c r="A319" s="226">
        <v>7</v>
      </c>
      <c r="B319" s="229" t="s">
        <v>156</v>
      </c>
      <c r="C319" s="236" t="s">
        <v>1566</v>
      </c>
      <c r="D319" s="227">
        <v>150093</v>
      </c>
    </row>
    <row r="320" spans="1:4" ht="25.5">
      <c r="A320" s="226">
        <v>7</v>
      </c>
      <c r="B320" s="229" t="s">
        <v>156</v>
      </c>
      <c r="C320" s="217" t="s">
        <v>1631</v>
      </c>
      <c r="D320" s="227">
        <v>150173</v>
      </c>
    </row>
    <row r="321" spans="1:4" ht="25.5">
      <c r="A321" s="226">
        <v>7</v>
      </c>
      <c r="B321" s="229" t="s">
        <v>156</v>
      </c>
      <c r="C321" s="236" t="s">
        <v>1268</v>
      </c>
      <c r="D321" s="227">
        <v>150111</v>
      </c>
    </row>
    <row r="322" spans="1:4" ht="12.75">
      <c r="A322" s="226">
        <v>7</v>
      </c>
      <c r="B322" s="229" t="s">
        <v>156</v>
      </c>
      <c r="C322" s="196" t="s">
        <v>1226</v>
      </c>
      <c r="D322" s="227">
        <v>150016</v>
      </c>
    </row>
    <row r="323" spans="1:4" ht="12.75">
      <c r="A323" s="226">
        <v>12</v>
      </c>
      <c r="B323" s="229" t="s">
        <v>34</v>
      </c>
      <c r="C323" s="236" t="s">
        <v>1185</v>
      </c>
      <c r="D323" s="227">
        <v>150029</v>
      </c>
    </row>
    <row r="324" spans="1:4" ht="12.75">
      <c r="A324" s="226">
        <v>12</v>
      </c>
      <c r="B324" s="229" t="s">
        <v>34</v>
      </c>
      <c r="C324" s="236" t="s">
        <v>1261</v>
      </c>
      <c r="D324" s="227">
        <v>150043</v>
      </c>
    </row>
    <row r="325" spans="1:4" ht="12.75">
      <c r="A325" s="226">
        <v>12</v>
      </c>
      <c r="B325" s="229" t="s">
        <v>34</v>
      </c>
      <c r="C325" s="236" t="s">
        <v>1248</v>
      </c>
      <c r="D325" s="227">
        <v>150041</v>
      </c>
    </row>
    <row r="326" spans="1:4" ht="12.75">
      <c r="A326" s="226">
        <v>13</v>
      </c>
      <c r="B326" s="229" t="s">
        <v>58</v>
      </c>
      <c r="C326" s="236" t="s">
        <v>1195</v>
      </c>
      <c r="D326" s="227">
        <v>150018</v>
      </c>
    </row>
    <row r="327" spans="1:4" ht="12.75">
      <c r="A327" s="226">
        <v>13</v>
      </c>
      <c r="B327" s="229" t="s">
        <v>58</v>
      </c>
      <c r="C327" s="236" t="s">
        <v>1218</v>
      </c>
      <c r="D327" s="227">
        <v>150090</v>
      </c>
    </row>
    <row r="328" spans="1:4" ht="12.75">
      <c r="A328" s="226">
        <v>5</v>
      </c>
      <c r="B328" s="230" t="s">
        <v>73</v>
      </c>
      <c r="C328" s="236" t="s">
        <v>1256</v>
      </c>
      <c r="D328" s="227">
        <v>150153</v>
      </c>
    </row>
    <row r="329" spans="1:4" ht="51">
      <c r="A329" s="226">
        <v>5</v>
      </c>
      <c r="B329" s="230" t="s">
        <v>73</v>
      </c>
      <c r="C329" s="196" t="s">
        <v>1998</v>
      </c>
      <c r="D329" s="227">
        <v>150083</v>
      </c>
    </row>
    <row r="330" spans="1:4" ht="25.5">
      <c r="A330" s="226">
        <v>5</v>
      </c>
      <c r="B330" s="230" t="s">
        <v>73</v>
      </c>
      <c r="C330" s="236" t="s">
        <v>1260</v>
      </c>
      <c r="D330" s="227">
        <v>150080</v>
      </c>
    </row>
    <row r="331" spans="1:4" ht="12.75">
      <c r="A331" s="226">
        <v>5</v>
      </c>
      <c r="B331" s="229" t="s">
        <v>73</v>
      </c>
      <c r="C331" s="236" t="s">
        <v>1444</v>
      </c>
      <c r="D331" s="227">
        <v>150015</v>
      </c>
    </row>
    <row r="332" spans="1:4" ht="12.75">
      <c r="A332" s="226">
        <v>13</v>
      </c>
      <c r="B332" s="229" t="s">
        <v>456</v>
      </c>
      <c r="C332" s="236" t="s">
        <v>1218</v>
      </c>
      <c r="D332" s="227">
        <v>150090</v>
      </c>
    </row>
    <row r="333" spans="1:4" ht="25.5">
      <c r="A333" s="226">
        <v>13</v>
      </c>
      <c r="B333" s="229" t="s">
        <v>456</v>
      </c>
      <c r="C333" s="236" t="s">
        <v>2163</v>
      </c>
      <c r="D333" s="227">
        <v>150020</v>
      </c>
    </row>
    <row r="334" spans="1:4" ht="12.75">
      <c r="A334" s="226">
        <v>10</v>
      </c>
      <c r="B334" s="229" t="s">
        <v>27</v>
      </c>
      <c r="C334" s="315" t="s">
        <v>1252</v>
      </c>
      <c r="D334" s="227">
        <v>150164</v>
      </c>
    </row>
    <row r="335" spans="1:4" ht="12.75">
      <c r="A335" s="226">
        <v>10</v>
      </c>
      <c r="B335" s="229" t="s">
        <v>27</v>
      </c>
      <c r="C335" s="236" t="s">
        <v>143</v>
      </c>
      <c r="D335" s="227">
        <v>150098</v>
      </c>
    </row>
    <row r="336" spans="1:4" ht="12.75">
      <c r="A336" s="226">
        <v>10</v>
      </c>
      <c r="B336" s="229" t="s">
        <v>27</v>
      </c>
      <c r="C336" s="236" t="s">
        <v>1262</v>
      </c>
      <c r="D336" s="227">
        <v>150052</v>
      </c>
    </row>
    <row r="337" spans="1:4" ht="12.75">
      <c r="A337" s="226">
        <v>10</v>
      </c>
      <c r="B337" s="229" t="s">
        <v>27</v>
      </c>
      <c r="C337" s="236" t="s">
        <v>1266</v>
      </c>
      <c r="D337" s="227">
        <v>150057</v>
      </c>
    </row>
    <row r="338" spans="1:4" ht="12.75">
      <c r="A338" s="226">
        <v>10</v>
      </c>
      <c r="B338" s="229" t="s">
        <v>27</v>
      </c>
      <c r="C338" s="236" t="s">
        <v>1244</v>
      </c>
      <c r="D338" s="227">
        <v>150169</v>
      </c>
    </row>
    <row r="339" spans="1:4" ht="12.75">
      <c r="A339" s="226">
        <v>12</v>
      </c>
      <c r="B339" s="229" t="s">
        <v>35</v>
      </c>
      <c r="C339" s="236" t="s">
        <v>1174</v>
      </c>
      <c r="D339" s="227">
        <v>150082</v>
      </c>
    </row>
    <row r="340" spans="1:4" ht="12.75">
      <c r="A340" s="226">
        <v>12</v>
      </c>
      <c r="B340" s="229" t="s">
        <v>35</v>
      </c>
      <c r="C340" s="236" t="s">
        <v>1261</v>
      </c>
      <c r="D340" s="227">
        <v>150043</v>
      </c>
    </row>
    <row r="341" spans="1:4" ht="12.75">
      <c r="A341" s="226">
        <v>12</v>
      </c>
      <c r="B341" s="229" t="s">
        <v>36</v>
      </c>
      <c r="C341" s="236" t="s">
        <v>1261</v>
      </c>
      <c r="D341" s="227">
        <v>150043</v>
      </c>
    </row>
    <row r="342" spans="1:4" ht="12.75">
      <c r="A342" s="226">
        <v>12</v>
      </c>
      <c r="B342" s="229" t="s">
        <v>36</v>
      </c>
      <c r="C342" s="236" t="s">
        <v>1206</v>
      </c>
      <c r="D342" s="227">
        <v>150022</v>
      </c>
    </row>
    <row r="343" spans="1:4" ht="12.75">
      <c r="A343" s="226">
        <v>12</v>
      </c>
      <c r="B343" s="229" t="s">
        <v>36</v>
      </c>
      <c r="C343" s="196" t="s">
        <v>2120</v>
      </c>
      <c r="D343" s="227">
        <v>150039</v>
      </c>
    </row>
    <row r="344" spans="1:4" ht="38.25">
      <c r="A344" s="226">
        <v>12</v>
      </c>
      <c r="B344" s="230" t="s">
        <v>37</v>
      </c>
      <c r="C344" s="236" t="s">
        <v>1269</v>
      </c>
      <c r="D344" s="227">
        <v>150185</v>
      </c>
    </row>
    <row r="345" spans="1:4" ht="12.75">
      <c r="A345" s="226">
        <v>12</v>
      </c>
      <c r="B345" s="229" t="s">
        <v>37</v>
      </c>
      <c r="C345" s="236" t="s">
        <v>1248</v>
      </c>
      <c r="D345" s="227">
        <v>150041</v>
      </c>
    </row>
    <row r="346" spans="1:4" ht="12.75">
      <c r="A346" s="226">
        <v>8</v>
      </c>
      <c r="B346" s="229" t="s">
        <v>161</v>
      </c>
      <c r="C346" s="236" t="s">
        <v>1184</v>
      </c>
      <c r="D346" s="227">
        <v>150025</v>
      </c>
    </row>
    <row r="347" spans="1:4" ht="12.75">
      <c r="A347" s="226">
        <v>8</v>
      </c>
      <c r="B347" s="229" t="s">
        <v>161</v>
      </c>
      <c r="C347" s="236" t="s">
        <v>1239</v>
      </c>
      <c r="D347" s="227">
        <v>150049</v>
      </c>
    </row>
    <row r="348" spans="1:4" ht="12.75">
      <c r="A348" s="226">
        <v>8</v>
      </c>
      <c r="B348" s="229" t="s">
        <v>161</v>
      </c>
      <c r="C348" s="315" t="s">
        <v>1240</v>
      </c>
      <c r="D348" s="227">
        <v>150032</v>
      </c>
    </row>
    <row r="349" spans="1:4" ht="12.75">
      <c r="A349" s="226">
        <v>15</v>
      </c>
      <c r="B349" s="229" t="s">
        <v>515</v>
      </c>
      <c r="C349" s="236" t="s">
        <v>1162</v>
      </c>
      <c r="D349" s="227">
        <v>150170</v>
      </c>
    </row>
    <row r="350" spans="1:4" ht="12.75">
      <c r="A350" s="226">
        <v>15</v>
      </c>
      <c r="B350" s="229" t="s">
        <v>515</v>
      </c>
      <c r="C350" s="236" t="s">
        <v>1624</v>
      </c>
      <c r="D350" s="227">
        <v>150190</v>
      </c>
    </row>
    <row r="351" spans="1:4" ht="12.75">
      <c r="A351" s="226">
        <v>15</v>
      </c>
      <c r="B351" s="229" t="s">
        <v>515</v>
      </c>
      <c r="C351" s="236" t="s">
        <v>1263</v>
      </c>
      <c r="D351" s="227">
        <v>150095</v>
      </c>
    </row>
    <row r="352" spans="1:4" ht="12.75">
      <c r="A352" s="226">
        <v>15</v>
      </c>
      <c r="B352" s="229" t="s">
        <v>515</v>
      </c>
      <c r="C352" s="236" t="s">
        <v>1207</v>
      </c>
      <c r="D352" s="227">
        <v>150003</v>
      </c>
    </row>
    <row r="353" spans="1:4" ht="25.5">
      <c r="A353" s="226">
        <v>15</v>
      </c>
      <c r="B353" s="229" t="s">
        <v>515</v>
      </c>
      <c r="C353" s="217" t="s">
        <v>1391</v>
      </c>
      <c r="D353" s="227">
        <v>150124</v>
      </c>
    </row>
    <row r="354" spans="1:4" ht="12.75">
      <c r="A354" s="225">
        <v>2</v>
      </c>
      <c r="B354" s="229" t="s">
        <v>65</v>
      </c>
      <c r="C354" s="236" t="s">
        <v>1197</v>
      </c>
      <c r="D354" s="227">
        <v>150023</v>
      </c>
    </row>
    <row r="355" spans="1:4" ht="12.75">
      <c r="A355" s="225">
        <v>2</v>
      </c>
      <c r="B355" s="229" t="s">
        <v>65</v>
      </c>
      <c r="C355" s="236" t="s">
        <v>1203</v>
      </c>
      <c r="D355" s="227">
        <v>150101</v>
      </c>
    </row>
    <row r="356" spans="1:4" ht="12.75">
      <c r="A356" s="225">
        <v>2</v>
      </c>
      <c r="B356" s="229" t="s">
        <v>65</v>
      </c>
      <c r="C356" s="236" t="s">
        <v>1204</v>
      </c>
      <c r="D356" s="227">
        <v>150144</v>
      </c>
    </row>
    <row r="357" spans="1:4" ht="12.75">
      <c r="A357" s="226">
        <v>4</v>
      </c>
      <c r="B357" s="229" t="s">
        <v>351</v>
      </c>
      <c r="C357" s="236" t="s">
        <v>1250</v>
      </c>
      <c r="D357" s="227">
        <v>150108</v>
      </c>
    </row>
    <row r="358" spans="1:4" ht="12.75">
      <c r="A358" s="226">
        <v>4</v>
      </c>
      <c r="B358" s="229" t="s">
        <v>351</v>
      </c>
      <c r="C358" s="236" t="s">
        <v>1594</v>
      </c>
      <c r="D358" s="227">
        <v>150135</v>
      </c>
    </row>
    <row r="359" spans="1:4" ht="12.75">
      <c r="A359" s="226">
        <v>4</v>
      </c>
      <c r="B359" s="229" t="s">
        <v>351</v>
      </c>
      <c r="C359" s="236" t="s">
        <v>1198</v>
      </c>
      <c r="D359" s="227">
        <v>150127</v>
      </c>
    </row>
    <row r="360" spans="1:4" ht="12.75">
      <c r="A360" s="226">
        <v>4</v>
      </c>
      <c r="B360" s="229" t="s">
        <v>351</v>
      </c>
      <c r="C360" s="236" t="s">
        <v>1389</v>
      </c>
      <c r="D360" s="227">
        <v>150199</v>
      </c>
    </row>
    <row r="361" spans="1:4" ht="25.5">
      <c r="A361" s="225">
        <v>2</v>
      </c>
      <c r="B361" s="229" t="s">
        <v>66</v>
      </c>
      <c r="C361" s="236" t="s">
        <v>1170</v>
      </c>
      <c r="D361" s="227">
        <v>150013</v>
      </c>
    </row>
    <row r="362" spans="1:4" ht="12.75">
      <c r="A362" s="225">
        <v>2</v>
      </c>
      <c r="B362" s="229" t="s">
        <v>66</v>
      </c>
      <c r="C362" s="236" t="s">
        <v>145</v>
      </c>
      <c r="D362" s="227">
        <v>150099</v>
      </c>
    </row>
    <row r="363" spans="1:4" ht="12.75">
      <c r="A363" s="225">
        <v>2</v>
      </c>
      <c r="B363" s="229" t="s">
        <v>66</v>
      </c>
      <c r="C363" s="236" t="s">
        <v>1197</v>
      </c>
      <c r="D363" s="227">
        <v>150023</v>
      </c>
    </row>
    <row r="364" spans="1:4" ht="12.75">
      <c r="A364" s="225">
        <v>2</v>
      </c>
      <c r="B364" s="229" t="s">
        <v>66</v>
      </c>
      <c r="C364" s="236" t="s">
        <v>1204</v>
      </c>
      <c r="D364" s="227">
        <v>150144</v>
      </c>
    </row>
    <row r="365" spans="1:4" ht="12.75">
      <c r="A365" s="226">
        <v>15</v>
      </c>
      <c r="B365" s="229" t="s">
        <v>516</v>
      </c>
      <c r="C365" s="236" t="s">
        <v>1162</v>
      </c>
      <c r="D365" s="227">
        <v>150170</v>
      </c>
    </row>
    <row r="366" spans="1:4" ht="12.75">
      <c r="A366" s="226">
        <v>15</v>
      </c>
      <c r="B366" s="229" t="s">
        <v>516</v>
      </c>
      <c r="C366" s="236" t="s">
        <v>1091</v>
      </c>
      <c r="D366" s="227">
        <v>150107</v>
      </c>
    </row>
    <row r="367" spans="1:4" ht="25.5">
      <c r="A367" s="226">
        <v>15</v>
      </c>
      <c r="B367" s="229" t="s">
        <v>516</v>
      </c>
      <c r="C367" s="196" t="s">
        <v>1999</v>
      </c>
      <c r="D367" s="227">
        <v>150126</v>
      </c>
    </row>
    <row r="368" spans="1:4" ht="15" customHeight="1">
      <c r="A368" s="226">
        <v>15</v>
      </c>
      <c r="B368" s="229" t="s">
        <v>516</v>
      </c>
      <c r="C368" s="236" t="s">
        <v>1174</v>
      </c>
      <c r="D368" s="227">
        <v>150082</v>
      </c>
    </row>
    <row r="369" spans="1:4" ht="12.75">
      <c r="A369" s="226">
        <v>15</v>
      </c>
      <c r="B369" s="229" t="s">
        <v>516</v>
      </c>
      <c r="C369" s="236" t="s">
        <v>1467</v>
      </c>
      <c r="D369" s="227">
        <v>150110</v>
      </c>
    </row>
    <row r="370" spans="1:4" ht="25.5">
      <c r="A370" s="226">
        <v>15</v>
      </c>
      <c r="B370" s="229" t="s">
        <v>516</v>
      </c>
      <c r="C370" s="316" t="s">
        <v>2157</v>
      </c>
      <c r="D370" s="227">
        <v>150183</v>
      </c>
    </row>
    <row r="371" spans="1:4" ht="12.75">
      <c r="A371" s="226">
        <v>15</v>
      </c>
      <c r="B371" s="229" t="s">
        <v>516</v>
      </c>
      <c r="C371" s="236" t="s">
        <v>1626</v>
      </c>
      <c r="D371" s="227">
        <v>150094</v>
      </c>
    </row>
    <row r="372" spans="1:4" ht="12.75">
      <c r="A372" s="226">
        <v>15</v>
      </c>
      <c r="B372" s="229" t="s">
        <v>516</v>
      </c>
      <c r="C372" s="236" t="s">
        <v>1208</v>
      </c>
      <c r="D372" s="227">
        <v>150067</v>
      </c>
    </row>
    <row r="373" spans="1:4" ht="38.25">
      <c r="A373" s="226">
        <v>15</v>
      </c>
      <c r="B373" s="229" t="s">
        <v>516</v>
      </c>
      <c r="C373" s="236" t="s">
        <v>1431</v>
      </c>
      <c r="D373" s="227">
        <v>150182</v>
      </c>
    </row>
    <row r="374" spans="1:4" ht="25.5">
      <c r="A374" s="226">
        <v>15</v>
      </c>
      <c r="B374" s="229" t="s">
        <v>516</v>
      </c>
      <c r="C374" s="217" t="s">
        <v>1391</v>
      </c>
      <c r="D374" s="227">
        <v>150124</v>
      </c>
    </row>
    <row r="375" spans="1:4" ht="25.5">
      <c r="A375" s="226">
        <v>11</v>
      </c>
      <c r="B375" s="229" t="s">
        <v>30</v>
      </c>
      <c r="C375" s="236" t="s">
        <v>2160</v>
      </c>
      <c r="D375" s="227">
        <v>150178</v>
      </c>
    </row>
    <row r="376" spans="1:4" ht="25.5">
      <c r="A376" s="226">
        <v>11</v>
      </c>
      <c r="B376" s="229" t="s">
        <v>30</v>
      </c>
      <c r="C376" s="236" t="s">
        <v>1186</v>
      </c>
      <c r="D376" s="227">
        <v>150031</v>
      </c>
    </row>
    <row r="377" spans="1:4" ht="12.75">
      <c r="A377" s="226">
        <v>11</v>
      </c>
      <c r="B377" s="229" t="s">
        <v>30</v>
      </c>
      <c r="C377" s="315" t="s">
        <v>1192</v>
      </c>
      <c r="D377" s="227">
        <v>150046</v>
      </c>
    </row>
    <row r="378" spans="1:4" ht="12.75">
      <c r="A378" s="226">
        <v>11</v>
      </c>
      <c r="B378" s="229" t="s">
        <v>30</v>
      </c>
      <c r="C378" s="236" t="s">
        <v>1266</v>
      </c>
      <c r="D378" s="227">
        <v>150057</v>
      </c>
    </row>
    <row r="379" spans="1:4" ht="51">
      <c r="A379" s="226">
        <v>5</v>
      </c>
      <c r="B379" s="229" t="s">
        <v>74</v>
      </c>
      <c r="C379" s="196" t="s">
        <v>1998</v>
      </c>
      <c r="D379" s="227">
        <v>150083</v>
      </c>
    </row>
    <row r="380" spans="1:4" ht="25.5">
      <c r="A380" s="226">
        <v>5</v>
      </c>
      <c r="B380" s="229" t="s">
        <v>74</v>
      </c>
      <c r="C380" s="236" t="s">
        <v>1260</v>
      </c>
      <c r="D380" s="227">
        <v>150080</v>
      </c>
    </row>
    <row r="381" spans="1:4" ht="12.75">
      <c r="A381" s="226">
        <v>5</v>
      </c>
      <c r="B381" s="229" t="s">
        <v>74</v>
      </c>
      <c r="C381" s="236" t="s">
        <v>1207</v>
      </c>
      <c r="D381" s="227">
        <v>150003</v>
      </c>
    </row>
    <row r="382" spans="1:4" ht="12.75">
      <c r="A382" s="226">
        <v>5</v>
      </c>
      <c r="B382" s="229" t="s">
        <v>74</v>
      </c>
      <c r="C382" s="236" t="s">
        <v>1446</v>
      </c>
      <c r="D382" s="227">
        <v>150015</v>
      </c>
    </row>
    <row r="383" spans="1:4" ht="12.75">
      <c r="A383" s="225">
        <v>1</v>
      </c>
      <c r="B383" s="229" t="s">
        <v>643</v>
      </c>
      <c r="C383" s="236" t="s">
        <v>1433</v>
      </c>
      <c r="D383" s="227">
        <v>150088</v>
      </c>
    </row>
    <row r="384" spans="1:4" ht="12.75">
      <c r="A384" s="226">
        <v>1</v>
      </c>
      <c r="B384" s="229" t="s">
        <v>643</v>
      </c>
      <c r="C384" s="236" t="s">
        <v>1190</v>
      </c>
      <c r="D384" s="227">
        <v>150120</v>
      </c>
    </row>
    <row r="385" spans="1:4" ht="12.75">
      <c r="A385" s="225">
        <v>1</v>
      </c>
      <c r="B385" s="229" t="s">
        <v>643</v>
      </c>
      <c r="C385" s="236" t="s">
        <v>1203</v>
      </c>
      <c r="D385" s="227">
        <v>150101</v>
      </c>
    </row>
    <row r="386" spans="1:4" ht="12.75">
      <c r="A386" s="225">
        <v>1</v>
      </c>
      <c r="B386" s="229" t="s">
        <v>643</v>
      </c>
      <c r="C386" s="236" t="s">
        <v>1265</v>
      </c>
      <c r="D386" s="227">
        <v>150168</v>
      </c>
    </row>
    <row r="387" spans="1:4" ht="25.5">
      <c r="A387" s="226">
        <v>11</v>
      </c>
      <c r="B387" s="229" t="s">
        <v>30</v>
      </c>
      <c r="C387" s="236" t="s">
        <v>2160</v>
      </c>
      <c r="D387" s="227">
        <v>150178</v>
      </c>
    </row>
    <row r="388" spans="1:4" ht="25.5">
      <c r="A388" s="225">
        <v>11</v>
      </c>
      <c r="B388" s="229" t="s">
        <v>31</v>
      </c>
      <c r="C388" s="236" t="s">
        <v>1186</v>
      </c>
      <c r="D388" s="227">
        <v>150031</v>
      </c>
    </row>
    <row r="389" spans="1:4" ht="12.75">
      <c r="A389" s="226">
        <v>11</v>
      </c>
      <c r="B389" s="230" t="s">
        <v>31</v>
      </c>
      <c r="C389" s="236" t="s">
        <v>1244</v>
      </c>
      <c r="D389" s="227">
        <v>150169</v>
      </c>
    </row>
    <row r="390" spans="1:4" ht="12.75">
      <c r="A390" s="226">
        <v>8</v>
      </c>
      <c r="B390" s="229" t="s">
        <v>162</v>
      </c>
      <c r="C390" s="236" t="s">
        <v>1184</v>
      </c>
      <c r="D390" s="227">
        <v>150025</v>
      </c>
    </row>
    <row r="391" spans="1:4" ht="25.5">
      <c r="A391" s="226">
        <v>8</v>
      </c>
      <c r="B391" s="229" t="s">
        <v>162</v>
      </c>
      <c r="C391" s="236" t="s">
        <v>1268</v>
      </c>
      <c r="D391" s="227">
        <v>150111</v>
      </c>
    </row>
    <row r="392" spans="1:4" ht="12.75">
      <c r="A392" s="225">
        <v>1</v>
      </c>
      <c r="B392" s="229" t="s">
        <v>644</v>
      </c>
      <c r="C392" s="236" t="s">
        <v>1236</v>
      </c>
      <c r="D392" s="227">
        <v>150085</v>
      </c>
    </row>
    <row r="393" spans="1:4" ht="12.75">
      <c r="A393" s="226">
        <v>1</v>
      </c>
      <c r="B393" s="229" t="s">
        <v>644</v>
      </c>
      <c r="C393" s="236" t="s">
        <v>1190</v>
      </c>
      <c r="D393" s="227">
        <v>150120</v>
      </c>
    </row>
    <row r="394" spans="1:4" ht="12.75">
      <c r="A394" s="225">
        <v>1</v>
      </c>
      <c r="B394" s="229" t="s">
        <v>644</v>
      </c>
      <c r="C394" s="236" t="s">
        <v>1203</v>
      </c>
      <c r="D394" s="227">
        <v>150101</v>
      </c>
    </row>
    <row r="395" spans="1:4" ht="12.75">
      <c r="A395" s="226">
        <v>1</v>
      </c>
      <c r="B395" s="229" t="s">
        <v>644</v>
      </c>
      <c r="C395" s="236" t="s">
        <v>1568</v>
      </c>
      <c r="D395" s="227">
        <v>150195</v>
      </c>
    </row>
    <row r="396" spans="1:4" ht="38.25">
      <c r="A396" s="226">
        <v>14</v>
      </c>
      <c r="B396" s="229" t="s">
        <v>659</v>
      </c>
      <c r="C396" s="236" t="s">
        <v>2161</v>
      </c>
      <c r="D396" s="227">
        <v>150156</v>
      </c>
    </row>
    <row r="397" spans="1:4" ht="12.75">
      <c r="A397" s="226">
        <v>14</v>
      </c>
      <c r="B397" s="229" t="s">
        <v>659</v>
      </c>
      <c r="C397" s="236" t="s">
        <v>1263</v>
      </c>
      <c r="D397" s="227">
        <v>150095</v>
      </c>
    </row>
    <row r="398" spans="1:4" ht="25.5">
      <c r="A398" s="226">
        <v>14</v>
      </c>
      <c r="B398" s="229" t="s">
        <v>659</v>
      </c>
      <c r="C398" s="236" t="s">
        <v>1407</v>
      </c>
      <c r="D398" s="227">
        <v>150125</v>
      </c>
    </row>
    <row r="399" spans="1:4" ht="12.75">
      <c r="A399" s="226">
        <v>3</v>
      </c>
      <c r="B399" s="229" t="s">
        <v>716</v>
      </c>
      <c r="C399" s="236" t="s">
        <v>1563</v>
      </c>
      <c r="D399" s="227">
        <v>150176</v>
      </c>
    </row>
    <row r="400" spans="1:4" ht="25.5">
      <c r="A400" s="226">
        <v>3</v>
      </c>
      <c r="B400" s="229" t="s">
        <v>716</v>
      </c>
      <c r="C400" s="236" t="s">
        <v>1170</v>
      </c>
      <c r="D400" s="227">
        <v>150013</v>
      </c>
    </row>
    <row r="401" spans="1:4" ht="12.75">
      <c r="A401" s="226">
        <v>3</v>
      </c>
      <c r="B401" s="229" t="s">
        <v>716</v>
      </c>
      <c r="C401" s="315" t="s">
        <v>1255</v>
      </c>
      <c r="D401" s="227">
        <v>150100</v>
      </c>
    </row>
    <row r="402" spans="1:4" ht="51">
      <c r="A402" s="226">
        <v>3</v>
      </c>
      <c r="B402" s="229" t="s">
        <v>716</v>
      </c>
      <c r="C402" s="196" t="s">
        <v>1998</v>
      </c>
      <c r="D402" s="227">
        <v>150083</v>
      </c>
    </row>
    <row r="403" spans="1:4" ht="12.75">
      <c r="A403" s="226">
        <v>3</v>
      </c>
      <c r="B403" s="229" t="s">
        <v>716</v>
      </c>
      <c r="C403" s="236" t="s">
        <v>1182</v>
      </c>
      <c r="D403" s="227">
        <v>150007</v>
      </c>
    </row>
    <row r="404" spans="1:4" ht="12.75">
      <c r="A404" s="226">
        <v>3</v>
      </c>
      <c r="B404" s="229" t="s">
        <v>716</v>
      </c>
      <c r="C404" s="236" t="s">
        <v>1594</v>
      </c>
      <c r="D404" s="227">
        <v>150135</v>
      </c>
    </row>
    <row r="405" spans="1:4" ht="12.75">
      <c r="A405" s="226">
        <v>3</v>
      </c>
      <c r="B405" s="229" t="s">
        <v>716</v>
      </c>
      <c r="C405" s="236" t="s">
        <v>1214</v>
      </c>
      <c r="D405" s="227">
        <v>150112</v>
      </c>
    </row>
    <row r="406" spans="1:4" ht="12.75">
      <c r="A406" s="226">
        <v>5</v>
      </c>
      <c r="B406" s="229" t="s">
        <v>75</v>
      </c>
      <c r="C406" s="315" t="s">
        <v>1250</v>
      </c>
      <c r="D406" s="227">
        <v>150108</v>
      </c>
    </row>
    <row r="407" spans="1:4" ht="25.5">
      <c r="A407" s="226">
        <v>5</v>
      </c>
      <c r="B407" s="229" t="s">
        <v>75</v>
      </c>
      <c r="C407" s="217" t="s">
        <v>1475</v>
      </c>
      <c r="D407" s="227">
        <v>150121</v>
      </c>
    </row>
    <row r="408" spans="1:4" ht="12.75">
      <c r="A408" s="226">
        <v>5</v>
      </c>
      <c r="B408" s="229" t="s">
        <v>75</v>
      </c>
      <c r="C408" s="236" t="s">
        <v>1256</v>
      </c>
      <c r="D408" s="227">
        <v>150153</v>
      </c>
    </row>
    <row r="409" spans="1:4" ht="51">
      <c r="A409" s="226">
        <v>5</v>
      </c>
      <c r="B409" s="229" t="s">
        <v>75</v>
      </c>
      <c r="C409" s="196" t="s">
        <v>1998</v>
      </c>
      <c r="D409" s="227">
        <v>150083</v>
      </c>
    </row>
    <row r="410" spans="1:4" ht="25.5">
      <c r="A410" s="226">
        <v>5</v>
      </c>
      <c r="B410" s="229" t="s">
        <v>75</v>
      </c>
      <c r="C410" s="315" t="s">
        <v>1260</v>
      </c>
      <c r="D410" s="227">
        <v>150080</v>
      </c>
    </row>
    <row r="411" spans="1:4" ht="25.5">
      <c r="A411" s="226">
        <v>5</v>
      </c>
      <c r="B411" s="229" t="s">
        <v>75</v>
      </c>
      <c r="C411" s="236" t="s">
        <v>1186</v>
      </c>
      <c r="D411" s="227">
        <v>150031</v>
      </c>
    </row>
    <row r="412" spans="1:4" ht="12.75">
      <c r="A412" s="226">
        <v>5</v>
      </c>
      <c r="B412" s="229" t="s">
        <v>75</v>
      </c>
      <c r="C412" s="236" t="s">
        <v>1446</v>
      </c>
      <c r="D412" s="227">
        <v>150015</v>
      </c>
    </row>
    <row r="413" spans="1:4" ht="25.5">
      <c r="A413" s="226">
        <v>9</v>
      </c>
      <c r="B413" s="229" t="s">
        <v>165</v>
      </c>
      <c r="C413" s="236" t="s">
        <v>1254</v>
      </c>
      <c r="D413" s="227">
        <v>150091</v>
      </c>
    </row>
    <row r="414" spans="1:4" ht="12.75">
      <c r="A414" s="226">
        <v>9</v>
      </c>
      <c r="B414" s="229" t="s">
        <v>165</v>
      </c>
      <c r="C414" s="236" t="s">
        <v>1266</v>
      </c>
      <c r="D414" s="227">
        <v>150057</v>
      </c>
    </row>
    <row r="415" spans="1:4" ht="25.5">
      <c r="A415" s="226">
        <v>9</v>
      </c>
      <c r="B415" s="229" t="s">
        <v>165</v>
      </c>
      <c r="C415" s="236" t="s">
        <v>1407</v>
      </c>
      <c r="D415" s="227">
        <v>150125</v>
      </c>
    </row>
    <row r="416" spans="1:4" ht="12.75">
      <c r="A416" s="226">
        <v>9</v>
      </c>
      <c r="B416" s="229" t="s">
        <v>165</v>
      </c>
      <c r="C416" s="236" t="s">
        <v>1240</v>
      </c>
      <c r="D416" s="227">
        <v>150032</v>
      </c>
    </row>
    <row r="417" spans="1:4" ht="12.75">
      <c r="A417" s="226">
        <v>15</v>
      </c>
      <c r="B417" s="229" t="s">
        <v>517</v>
      </c>
      <c r="C417" s="236" t="s">
        <v>1162</v>
      </c>
      <c r="D417" s="227">
        <v>150170</v>
      </c>
    </row>
    <row r="418" spans="1:4" ht="12.75">
      <c r="A418" s="226">
        <v>15</v>
      </c>
      <c r="B418" s="229" t="s">
        <v>517</v>
      </c>
      <c r="C418" s="236" t="s">
        <v>1091</v>
      </c>
      <c r="D418" s="227">
        <v>150107</v>
      </c>
    </row>
    <row r="419" spans="1:4" ht="12.75">
      <c r="A419" s="226">
        <v>15</v>
      </c>
      <c r="B419" s="229" t="s">
        <v>517</v>
      </c>
      <c r="C419" s="236" t="s">
        <v>1174</v>
      </c>
      <c r="D419" s="227">
        <v>150082</v>
      </c>
    </row>
    <row r="420" spans="1:4" ht="12.75">
      <c r="A420" s="226">
        <v>15</v>
      </c>
      <c r="B420" s="229" t="s">
        <v>517</v>
      </c>
      <c r="C420" s="236" t="s">
        <v>1467</v>
      </c>
      <c r="D420" s="227">
        <v>150110</v>
      </c>
    </row>
    <row r="421" spans="1:4" ht="12.75">
      <c r="A421" s="226">
        <v>15</v>
      </c>
      <c r="B421" s="229" t="s">
        <v>517</v>
      </c>
      <c r="C421" s="236" t="s">
        <v>1624</v>
      </c>
      <c r="D421" s="227">
        <v>150190</v>
      </c>
    </row>
    <row r="422" spans="1:4" ht="25.5">
      <c r="A422" s="226">
        <v>15</v>
      </c>
      <c r="B422" s="229" t="s">
        <v>517</v>
      </c>
      <c r="C422" s="236" t="s">
        <v>1186</v>
      </c>
      <c r="D422" s="227">
        <v>150031</v>
      </c>
    </row>
    <row r="423" spans="1:4" ht="12.75">
      <c r="A423" s="226">
        <v>15</v>
      </c>
      <c r="B423" s="229" t="s">
        <v>517</v>
      </c>
      <c r="C423" s="315" t="s">
        <v>1207</v>
      </c>
      <c r="D423" s="227">
        <v>150003</v>
      </c>
    </row>
    <row r="424" spans="1:4" ht="25.5">
      <c r="A424" s="226">
        <v>15</v>
      </c>
      <c r="B424" s="229" t="s">
        <v>517</v>
      </c>
      <c r="C424" s="217" t="s">
        <v>1391</v>
      </c>
      <c r="D424" s="227">
        <v>150124</v>
      </c>
    </row>
    <row r="425" spans="1:4" ht="25.5">
      <c r="A425" s="226">
        <v>4</v>
      </c>
      <c r="B425" s="229" t="s">
        <v>352</v>
      </c>
      <c r="C425" s="315" t="s">
        <v>1186</v>
      </c>
      <c r="D425" s="227">
        <v>150031</v>
      </c>
    </row>
    <row r="426" spans="1:4" ht="12.75">
      <c r="A426" s="226">
        <v>4</v>
      </c>
      <c r="B426" s="229" t="s">
        <v>352</v>
      </c>
      <c r="C426" s="217" t="s">
        <v>1442</v>
      </c>
      <c r="D426" s="227">
        <v>150137</v>
      </c>
    </row>
    <row r="427" spans="1:4" ht="12.75">
      <c r="A427" s="226">
        <v>14</v>
      </c>
      <c r="B427" s="229" t="s">
        <v>352</v>
      </c>
      <c r="C427" s="236" t="s">
        <v>1238</v>
      </c>
      <c r="D427" s="227">
        <v>150125</v>
      </c>
    </row>
    <row r="428" spans="1:4" ht="12.75">
      <c r="A428" s="226">
        <v>4</v>
      </c>
      <c r="B428" s="229" t="s">
        <v>352</v>
      </c>
      <c r="C428" s="236" t="s">
        <v>1242</v>
      </c>
      <c r="D428" s="227">
        <v>150061</v>
      </c>
    </row>
    <row r="429" spans="1:4" ht="12.75">
      <c r="A429" s="226">
        <v>4</v>
      </c>
      <c r="B429" s="229" t="s">
        <v>352</v>
      </c>
      <c r="C429" s="315" t="str">
        <f>C222</f>
        <v>Amedisys Home Health (Columbia) (formerly Family Home Health Care, Inc. Columbia)</v>
      </c>
      <c r="D429" s="227">
        <v>150125</v>
      </c>
    </row>
    <row r="430" spans="1:4" ht="12.75">
      <c r="A430" s="226">
        <v>4</v>
      </c>
      <c r="B430" s="229" t="s">
        <v>353</v>
      </c>
      <c r="C430" s="236" t="s">
        <v>1250</v>
      </c>
      <c r="D430" s="227">
        <v>150108</v>
      </c>
    </row>
    <row r="431" spans="1:4" ht="12.75">
      <c r="A431" s="226">
        <v>4</v>
      </c>
      <c r="B431" s="229" t="s">
        <v>353</v>
      </c>
      <c r="C431" s="217" t="s">
        <v>1442</v>
      </c>
      <c r="D431" s="227">
        <v>150137</v>
      </c>
    </row>
    <row r="432" spans="1:4" ht="25.5">
      <c r="A432" s="226">
        <v>4</v>
      </c>
      <c r="B432" s="229" t="s">
        <v>353</v>
      </c>
      <c r="C432" s="236" t="s">
        <v>1407</v>
      </c>
      <c r="D432" s="227">
        <v>150125</v>
      </c>
    </row>
    <row r="433" spans="1:4" ht="25.5">
      <c r="A433" s="226">
        <v>4</v>
      </c>
      <c r="B433" s="229" t="s">
        <v>353</v>
      </c>
      <c r="C433" s="236" t="s">
        <v>1572</v>
      </c>
      <c r="D433" s="227">
        <v>150033</v>
      </c>
    </row>
    <row r="434" spans="1:4" ht="25.5">
      <c r="A434" s="226">
        <v>9</v>
      </c>
      <c r="B434" s="229" t="s">
        <v>166</v>
      </c>
      <c r="C434" s="236" t="s">
        <v>1254</v>
      </c>
      <c r="D434" s="227">
        <v>150091</v>
      </c>
    </row>
    <row r="435" spans="1:4" ht="12.75">
      <c r="A435" s="226">
        <v>15</v>
      </c>
      <c r="B435" s="229" t="s">
        <v>166</v>
      </c>
      <c r="C435" s="236" t="s">
        <v>1174</v>
      </c>
      <c r="D435" s="227">
        <v>150082</v>
      </c>
    </row>
    <row r="436" spans="1:4" ht="25.5">
      <c r="A436" s="226">
        <v>9</v>
      </c>
      <c r="B436" s="229" t="s">
        <v>166</v>
      </c>
      <c r="C436" s="236" t="s">
        <v>1407</v>
      </c>
      <c r="D436" s="227">
        <v>150125</v>
      </c>
    </row>
    <row r="437" spans="1:4" ht="12.75">
      <c r="A437" s="226">
        <v>9</v>
      </c>
      <c r="B437" s="229" t="s">
        <v>166</v>
      </c>
      <c r="C437" s="236" t="s">
        <v>1240</v>
      </c>
      <c r="D437" s="227">
        <v>150032</v>
      </c>
    </row>
    <row r="438" spans="1:4" ht="12.75">
      <c r="A438" s="226">
        <v>9</v>
      </c>
      <c r="B438" s="229" t="s">
        <v>167</v>
      </c>
      <c r="C438" s="236" t="s">
        <v>1266</v>
      </c>
      <c r="D438" s="227">
        <v>150057</v>
      </c>
    </row>
    <row r="439" spans="1:4" ht="25.5">
      <c r="A439" s="225">
        <v>2</v>
      </c>
      <c r="B439" s="229" t="s">
        <v>67</v>
      </c>
      <c r="C439" s="236" t="s">
        <v>1170</v>
      </c>
      <c r="D439" s="227">
        <v>150013</v>
      </c>
    </row>
    <row r="440" spans="1:4" ht="12.75">
      <c r="A440" s="225">
        <v>2</v>
      </c>
      <c r="B440" s="229" t="s">
        <v>67</v>
      </c>
      <c r="C440" s="236" t="s">
        <v>1594</v>
      </c>
      <c r="D440" s="227">
        <v>150135</v>
      </c>
    </row>
    <row r="441" spans="1:4" ht="25.5">
      <c r="A441" s="225">
        <v>2</v>
      </c>
      <c r="B441" s="229" t="s">
        <v>67</v>
      </c>
      <c r="C441" s="236" t="s">
        <v>1438</v>
      </c>
      <c r="D441" s="227">
        <v>150097</v>
      </c>
    </row>
    <row r="442" spans="1:4" ht="12.75">
      <c r="A442" s="226">
        <v>5</v>
      </c>
      <c r="B442" s="229" t="s">
        <v>76</v>
      </c>
      <c r="C442" s="236" t="s">
        <v>1256</v>
      </c>
      <c r="D442" s="227">
        <v>150153</v>
      </c>
    </row>
    <row r="443" spans="1:4" ht="25.5">
      <c r="A443" s="226">
        <v>5</v>
      </c>
      <c r="B443" s="229" t="s">
        <v>76</v>
      </c>
      <c r="C443" s="236" t="s">
        <v>1260</v>
      </c>
      <c r="D443" s="227">
        <v>150080</v>
      </c>
    </row>
    <row r="444" spans="1:4" ht="25.5">
      <c r="A444" s="226">
        <v>5</v>
      </c>
      <c r="B444" s="229" t="s">
        <v>76</v>
      </c>
      <c r="C444" s="236" t="s">
        <v>1407</v>
      </c>
      <c r="D444" s="227">
        <v>150125</v>
      </c>
    </row>
    <row r="445" spans="1:4" ht="25.5">
      <c r="A445" s="226">
        <v>5</v>
      </c>
      <c r="B445" s="229" t="s">
        <v>76</v>
      </c>
      <c r="C445" s="236" t="s">
        <v>1447</v>
      </c>
      <c r="D445" s="227">
        <v>150015</v>
      </c>
    </row>
    <row r="446" spans="1:4" ht="12.75">
      <c r="A446" s="226">
        <v>15</v>
      </c>
      <c r="B446" s="229" t="s">
        <v>518</v>
      </c>
      <c r="C446" s="315" t="s">
        <v>1467</v>
      </c>
      <c r="D446" s="227">
        <v>150110</v>
      </c>
    </row>
    <row r="447" spans="1:4" ht="12.75">
      <c r="A447" s="226">
        <v>15</v>
      </c>
      <c r="B447" s="229" t="s">
        <v>518</v>
      </c>
      <c r="C447" s="236" t="s">
        <v>1626</v>
      </c>
      <c r="D447" s="227">
        <v>150094</v>
      </c>
    </row>
    <row r="448" spans="1:4" ht="12.75">
      <c r="A448" s="226">
        <v>15</v>
      </c>
      <c r="B448" s="229" t="s">
        <v>518</v>
      </c>
      <c r="C448" s="236" t="s">
        <v>1247</v>
      </c>
      <c r="D448" s="227">
        <v>150056</v>
      </c>
    </row>
    <row r="449" spans="1:4" ht="12.75">
      <c r="A449" s="226">
        <v>3</v>
      </c>
      <c r="B449" s="229" t="s">
        <v>717</v>
      </c>
      <c r="C449" s="236" t="s">
        <v>1563</v>
      </c>
      <c r="D449" s="227">
        <v>150176</v>
      </c>
    </row>
    <row r="450" spans="1:4" ht="12.75">
      <c r="A450" s="226">
        <v>3</v>
      </c>
      <c r="B450" s="229" t="s">
        <v>717</v>
      </c>
      <c r="C450" s="236" t="s">
        <v>1255</v>
      </c>
      <c r="D450" s="227">
        <v>150100</v>
      </c>
    </row>
    <row r="451" spans="1:4" ht="51">
      <c r="A451" s="226">
        <v>3</v>
      </c>
      <c r="B451" s="229" t="s">
        <v>717</v>
      </c>
      <c r="C451" s="196" t="s">
        <v>1998</v>
      </c>
      <c r="D451" s="227">
        <v>150083</v>
      </c>
    </row>
    <row r="452" spans="1:4" ht="12.75">
      <c r="A452" s="226">
        <v>3</v>
      </c>
      <c r="B452" s="229" t="s">
        <v>717</v>
      </c>
      <c r="C452" s="236" t="s">
        <v>1182</v>
      </c>
      <c r="D452" s="227">
        <v>150007</v>
      </c>
    </row>
    <row r="453" spans="1:4" ht="12.75">
      <c r="A453" s="226">
        <v>3</v>
      </c>
      <c r="B453" s="229" t="s">
        <v>717</v>
      </c>
      <c r="C453" s="236" t="s">
        <v>1214</v>
      </c>
      <c r="D453" s="227">
        <v>150112</v>
      </c>
    </row>
    <row r="454" spans="1:4" ht="12.75">
      <c r="A454" s="226">
        <v>6</v>
      </c>
      <c r="B454" s="229" t="s">
        <v>269</v>
      </c>
      <c r="C454" s="236" t="s">
        <v>1162</v>
      </c>
      <c r="D454" s="227">
        <v>150170</v>
      </c>
    </row>
    <row r="455" spans="1:4" ht="25.5">
      <c r="A455" s="226">
        <v>6</v>
      </c>
      <c r="B455" s="229" t="s">
        <v>269</v>
      </c>
      <c r="C455" s="236" t="s">
        <v>1251</v>
      </c>
      <c r="D455" s="227">
        <v>150084</v>
      </c>
    </row>
    <row r="456" spans="1:4" ht="12.75">
      <c r="A456" s="226">
        <v>6</v>
      </c>
      <c r="B456" s="229" t="s">
        <v>269</v>
      </c>
      <c r="C456" s="236" t="s">
        <v>1235</v>
      </c>
      <c r="D456" s="227">
        <v>150045</v>
      </c>
    </row>
    <row r="457" spans="1:4" ht="12.75">
      <c r="A457" s="226">
        <v>6</v>
      </c>
      <c r="B457" s="229" t="s">
        <v>269</v>
      </c>
      <c r="C457" s="236" t="s">
        <v>1236</v>
      </c>
      <c r="D457" s="227">
        <v>150085</v>
      </c>
    </row>
    <row r="458" spans="1:4" ht="25.5">
      <c r="A458" s="226">
        <v>6</v>
      </c>
      <c r="B458" s="229" t="s">
        <v>269</v>
      </c>
      <c r="C458" s="236" t="s">
        <v>2212</v>
      </c>
      <c r="D458" s="227">
        <v>150156</v>
      </c>
    </row>
    <row r="459" spans="1:4" ht="12.75">
      <c r="A459" s="226">
        <v>6</v>
      </c>
      <c r="B459" s="229" t="s">
        <v>269</v>
      </c>
      <c r="C459" s="236" t="s">
        <v>1175</v>
      </c>
      <c r="D459" s="227">
        <v>150128</v>
      </c>
    </row>
    <row r="460" spans="1:4" ht="12.75">
      <c r="A460" s="226">
        <v>6</v>
      </c>
      <c r="B460" s="229" t="s">
        <v>269</v>
      </c>
      <c r="C460" s="236" t="s">
        <v>1566</v>
      </c>
      <c r="D460" s="227">
        <v>150093</v>
      </c>
    </row>
    <row r="461" spans="1:4" ht="12.75">
      <c r="A461" s="226">
        <v>6</v>
      </c>
      <c r="B461" s="229" t="s">
        <v>269</v>
      </c>
      <c r="C461" s="236" t="s">
        <v>1267</v>
      </c>
      <c r="D461" s="227">
        <v>150068</v>
      </c>
    </row>
    <row r="462" spans="1:4" ht="25.5">
      <c r="A462" s="226">
        <v>6</v>
      </c>
      <c r="B462" s="229" t="s">
        <v>269</v>
      </c>
      <c r="C462" s="236" t="s">
        <v>1629</v>
      </c>
      <c r="D462" s="227">
        <v>150182</v>
      </c>
    </row>
    <row r="463" spans="1:4" ht="12.75">
      <c r="A463" s="226">
        <v>6</v>
      </c>
      <c r="B463" s="229" t="s">
        <v>269</v>
      </c>
      <c r="C463" s="236" t="s">
        <v>1444</v>
      </c>
      <c r="D463" s="227">
        <v>150015</v>
      </c>
    </row>
    <row r="464" spans="1:4" ht="12.75">
      <c r="A464" s="226">
        <v>7</v>
      </c>
      <c r="B464" s="229" t="s">
        <v>157</v>
      </c>
      <c r="C464" s="236" t="s">
        <v>1162</v>
      </c>
      <c r="D464" s="227">
        <v>150170</v>
      </c>
    </row>
    <row r="465" spans="1:4" ht="12.75">
      <c r="A465" s="225">
        <v>7</v>
      </c>
      <c r="B465" s="229" t="s">
        <v>157</v>
      </c>
      <c r="C465" s="236" t="s">
        <v>1175</v>
      </c>
      <c r="D465" s="227">
        <v>150128</v>
      </c>
    </row>
    <row r="466" spans="1:4" ht="12.75">
      <c r="A466" s="226">
        <v>7</v>
      </c>
      <c r="B466" s="229" t="s">
        <v>157</v>
      </c>
      <c r="C466" s="236" t="s">
        <v>1467</v>
      </c>
      <c r="D466" s="227">
        <v>150110</v>
      </c>
    </row>
    <row r="467" spans="1:4" ht="12.75">
      <c r="A467" s="226">
        <v>7</v>
      </c>
      <c r="B467" s="229" t="s">
        <v>157</v>
      </c>
      <c r="C467" s="236" t="s">
        <v>1259</v>
      </c>
      <c r="D467" s="227">
        <v>150136</v>
      </c>
    </row>
    <row r="468" spans="1:4" ht="12.75">
      <c r="A468" s="226">
        <v>7</v>
      </c>
      <c r="B468" s="229" t="s">
        <v>157</v>
      </c>
      <c r="C468" s="236" t="s">
        <v>1566</v>
      </c>
      <c r="D468" s="227">
        <v>150093</v>
      </c>
    </row>
    <row r="469" spans="1:4" ht="25.5">
      <c r="A469" s="226">
        <v>7</v>
      </c>
      <c r="B469" s="229" t="s">
        <v>157</v>
      </c>
      <c r="C469" s="236" t="s">
        <v>1268</v>
      </c>
      <c r="D469" s="227">
        <v>150111</v>
      </c>
    </row>
    <row r="470" spans="1:4" ht="12.75">
      <c r="A470" s="226">
        <v>7</v>
      </c>
      <c r="B470" s="229" t="s">
        <v>157</v>
      </c>
      <c r="C470" s="236" t="s">
        <v>1243</v>
      </c>
      <c r="D470" s="227">
        <v>150069</v>
      </c>
    </row>
    <row r="471" spans="1:4" ht="12.75">
      <c r="A471" s="226">
        <v>12</v>
      </c>
      <c r="B471" s="229" t="s">
        <v>38</v>
      </c>
      <c r="C471" s="236" t="s">
        <v>1261</v>
      </c>
      <c r="D471" s="227">
        <v>150043</v>
      </c>
    </row>
    <row r="472" spans="1:4" ht="25.5">
      <c r="A472" s="226">
        <v>7</v>
      </c>
      <c r="B472" s="229" t="s">
        <v>158</v>
      </c>
      <c r="C472" s="235" t="s">
        <v>1169</v>
      </c>
      <c r="D472" s="227">
        <v>150184</v>
      </c>
    </row>
    <row r="473" spans="1:4" ht="12.75">
      <c r="A473" s="226">
        <v>7</v>
      </c>
      <c r="B473" s="229" t="s">
        <v>158</v>
      </c>
      <c r="C473" s="315" t="s">
        <v>1625</v>
      </c>
      <c r="D473" s="227">
        <v>150050</v>
      </c>
    </row>
    <row r="474" spans="1:4" ht="12.75">
      <c r="A474" s="226">
        <v>7</v>
      </c>
      <c r="B474" s="229" t="s">
        <v>158</v>
      </c>
      <c r="C474" s="236" t="s">
        <v>1259</v>
      </c>
      <c r="D474" s="227">
        <v>150136</v>
      </c>
    </row>
    <row r="475" spans="1:4" ht="12.75">
      <c r="A475" s="317">
        <v>7</v>
      </c>
      <c r="B475" s="318" t="s">
        <v>158</v>
      </c>
      <c r="C475" s="319" t="s">
        <v>1566</v>
      </c>
      <c r="D475" s="320">
        <v>150093</v>
      </c>
    </row>
    <row r="476" spans="1:4" ht="25.5">
      <c r="A476" s="226">
        <v>7</v>
      </c>
      <c r="B476" s="229" t="s">
        <v>158</v>
      </c>
      <c r="C476" s="236" t="s">
        <v>1268</v>
      </c>
      <c r="D476" s="227">
        <v>150111</v>
      </c>
    </row>
    <row r="477" spans="1:4" ht="12.75">
      <c r="A477" s="226">
        <v>7</v>
      </c>
      <c r="B477" s="229" t="s">
        <v>158</v>
      </c>
      <c r="C477" s="217" t="s">
        <v>1226</v>
      </c>
      <c r="D477" s="227">
        <v>150016</v>
      </c>
    </row>
    <row r="478" spans="1:4" ht="12.75">
      <c r="A478" s="226">
        <v>7</v>
      </c>
      <c r="B478" s="229" t="s">
        <v>158</v>
      </c>
      <c r="C478" s="236" t="s">
        <v>1243</v>
      </c>
      <c r="D478" s="227">
        <v>150069</v>
      </c>
    </row>
    <row r="479" spans="1:4" ht="12.75">
      <c r="A479" s="226">
        <v>12</v>
      </c>
      <c r="B479" s="229" t="s">
        <v>39</v>
      </c>
      <c r="C479" s="236" t="s">
        <v>1185</v>
      </c>
      <c r="D479" s="227">
        <v>150029</v>
      </c>
    </row>
    <row r="480" spans="1:4" ht="12.75">
      <c r="A480" s="226">
        <v>12</v>
      </c>
      <c r="B480" s="229" t="s">
        <v>39</v>
      </c>
      <c r="C480" s="236" t="s">
        <v>1206</v>
      </c>
      <c r="D480" s="227">
        <v>150022</v>
      </c>
    </row>
    <row r="481" spans="1:4" ht="12.75">
      <c r="A481" s="226">
        <v>11</v>
      </c>
      <c r="B481" s="230" t="s">
        <v>32</v>
      </c>
      <c r="C481" s="236" t="s">
        <v>142</v>
      </c>
      <c r="D481" s="227">
        <v>150030</v>
      </c>
    </row>
    <row r="482" spans="1:4" ht="12.75">
      <c r="A482" s="226">
        <v>11</v>
      </c>
      <c r="B482" s="230" t="s">
        <v>32</v>
      </c>
      <c r="C482" s="237" t="s">
        <v>1258</v>
      </c>
      <c r="D482" s="227">
        <v>150075</v>
      </c>
    </row>
    <row r="483" spans="1:4" ht="38.25">
      <c r="A483" s="226">
        <v>11</v>
      </c>
      <c r="B483" s="230" t="s">
        <v>32</v>
      </c>
      <c r="C483" s="315" t="s">
        <v>1269</v>
      </c>
      <c r="D483" s="227">
        <v>150185</v>
      </c>
    </row>
    <row r="484" spans="1:4" ht="25.5">
      <c r="A484" s="226">
        <v>15</v>
      </c>
      <c r="B484" s="229" t="s">
        <v>519</v>
      </c>
      <c r="C484" s="236" t="s">
        <v>1254</v>
      </c>
      <c r="D484" s="227">
        <v>150091</v>
      </c>
    </row>
    <row r="485" spans="1:4" ht="12.75">
      <c r="A485" s="226">
        <v>15</v>
      </c>
      <c r="B485" s="229" t="s">
        <v>519</v>
      </c>
      <c r="C485" s="236" t="s">
        <v>1091</v>
      </c>
      <c r="D485" s="218">
        <v>150107</v>
      </c>
    </row>
    <row r="486" spans="1:4" ht="12.75">
      <c r="A486" s="226">
        <v>15</v>
      </c>
      <c r="B486" s="229" t="s">
        <v>519</v>
      </c>
      <c r="C486" s="196" t="s">
        <v>1174</v>
      </c>
      <c r="D486" s="218">
        <v>150082</v>
      </c>
    </row>
    <row r="487" spans="1:4" ht="12.75">
      <c r="A487" s="226">
        <v>15</v>
      </c>
      <c r="B487" s="229" t="s">
        <v>519</v>
      </c>
      <c r="C487" s="236" t="s">
        <v>1626</v>
      </c>
      <c r="D487" s="227">
        <v>150094</v>
      </c>
    </row>
    <row r="488" spans="1:4" ht="12.75">
      <c r="A488" s="226">
        <v>15</v>
      </c>
      <c r="B488" s="229" t="s">
        <v>519</v>
      </c>
      <c r="C488" s="236" t="s">
        <v>1208</v>
      </c>
      <c r="D488" s="227">
        <v>150067</v>
      </c>
    </row>
    <row r="489" spans="1:4" ht="25.5">
      <c r="A489" s="226">
        <v>15</v>
      </c>
      <c r="B489" s="229" t="s">
        <v>519</v>
      </c>
      <c r="C489" s="217" t="s">
        <v>1391</v>
      </c>
      <c r="D489" s="227">
        <v>150124</v>
      </c>
    </row>
    <row r="490" spans="1:4" ht="12.75">
      <c r="A490" s="226">
        <v>14</v>
      </c>
      <c r="B490" s="229" t="s">
        <v>660</v>
      </c>
      <c r="C490" s="236" t="s">
        <v>1250</v>
      </c>
      <c r="D490" s="227">
        <v>150108</v>
      </c>
    </row>
    <row r="491" spans="1:4" ht="25.5">
      <c r="A491" s="226">
        <v>14</v>
      </c>
      <c r="B491" s="229" t="s">
        <v>660</v>
      </c>
      <c r="C491" s="236" t="s">
        <v>1186</v>
      </c>
      <c r="D491" s="227">
        <v>150031</v>
      </c>
    </row>
    <row r="492" spans="1:4" ht="12.75">
      <c r="A492" s="226">
        <v>14</v>
      </c>
      <c r="B492" s="229" t="s">
        <v>660</v>
      </c>
      <c r="C492" s="236" t="s">
        <v>1263</v>
      </c>
      <c r="D492" s="227">
        <v>150095</v>
      </c>
    </row>
    <row r="493" spans="1:4" ht="25.5">
      <c r="A493" s="226">
        <v>14</v>
      </c>
      <c r="B493" s="229" t="s">
        <v>660</v>
      </c>
      <c r="C493" s="236" t="s">
        <v>2163</v>
      </c>
      <c r="D493" s="227">
        <v>150020</v>
      </c>
    </row>
    <row r="494" spans="1:4" ht="12.75">
      <c r="A494" s="226">
        <v>8</v>
      </c>
      <c r="B494" s="229" t="s">
        <v>163</v>
      </c>
      <c r="C494" s="236" t="s">
        <v>1184</v>
      </c>
      <c r="D494" s="227">
        <v>150025</v>
      </c>
    </row>
    <row r="495" spans="1:4" ht="25.5">
      <c r="A495" s="226">
        <v>8</v>
      </c>
      <c r="B495" s="229" t="s">
        <v>163</v>
      </c>
      <c r="C495" s="236" t="s">
        <v>1268</v>
      </c>
      <c r="D495" s="227">
        <v>150111</v>
      </c>
    </row>
    <row r="496" spans="1:4" ht="12.75">
      <c r="A496" s="226">
        <v>13</v>
      </c>
      <c r="B496" s="229" t="s">
        <v>457</v>
      </c>
      <c r="C496" s="236" t="s">
        <v>1178</v>
      </c>
      <c r="D496" s="227">
        <v>150042</v>
      </c>
    </row>
    <row r="497" spans="1:4" ht="12.75">
      <c r="A497" s="226">
        <v>13</v>
      </c>
      <c r="B497" s="229" t="s">
        <v>457</v>
      </c>
      <c r="C497" s="315" t="s">
        <v>1202</v>
      </c>
      <c r="D497" s="227">
        <v>150179</v>
      </c>
    </row>
    <row r="498" spans="1:4" ht="25.5">
      <c r="A498" s="226">
        <v>9</v>
      </c>
      <c r="B498" s="229" t="s">
        <v>168</v>
      </c>
      <c r="C498" s="236" t="s">
        <v>1268</v>
      </c>
      <c r="D498" s="227">
        <v>150111</v>
      </c>
    </row>
    <row r="499" spans="1:4" ht="25.5">
      <c r="A499" s="226">
        <v>9</v>
      </c>
      <c r="B499" s="229" t="s">
        <v>168</v>
      </c>
      <c r="C499" s="217" t="s">
        <v>1571</v>
      </c>
      <c r="D499" s="227">
        <v>150124</v>
      </c>
    </row>
    <row r="500" spans="1:4" ht="12.75">
      <c r="A500" s="226">
        <v>9</v>
      </c>
      <c r="B500" s="229" t="s">
        <v>168</v>
      </c>
      <c r="C500" s="236" t="s">
        <v>1240</v>
      </c>
      <c r="D500" s="227">
        <v>150032</v>
      </c>
    </row>
    <row r="501" spans="1:4" ht="15" customHeight="1">
      <c r="A501" s="226">
        <v>14</v>
      </c>
      <c r="B501" s="229" t="s">
        <v>661</v>
      </c>
      <c r="C501" s="236" t="s">
        <v>1186</v>
      </c>
      <c r="D501" s="227">
        <v>150031</v>
      </c>
    </row>
    <row r="502" spans="1:4" ht="13.5" customHeight="1">
      <c r="A502" s="226">
        <v>14</v>
      </c>
      <c r="B502" s="229" t="s">
        <v>661</v>
      </c>
      <c r="C502" s="236" t="s">
        <v>1263</v>
      </c>
      <c r="D502" s="227">
        <v>150095</v>
      </c>
    </row>
    <row r="503" spans="1:4" ht="12.75">
      <c r="A503" s="226">
        <v>14</v>
      </c>
      <c r="B503" s="229" t="s">
        <v>661</v>
      </c>
      <c r="C503" s="236" t="s">
        <v>1238</v>
      </c>
      <c r="D503" s="227">
        <v>150125</v>
      </c>
    </row>
    <row r="504" spans="1:4" ht="12.75">
      <c r="A504" s="226">
        <v>15</v>
      </c>
      <c r="B504" s="229" t="s">
        <v>520</v>
      </c>
      <c r="C504" s="236" t="s">
        <v>1162</v>
      </c>
      <c r="D504" s="227">
        <v>150170</v>
      </c>
    </row>
    <row r="505" spans="1:4" ht="25.5">
      <c r="A505" s="226">
        <v>15</v>
      </c>
      <c r="B505" s="229" t="s">
        <v>520</v>
      </c>
      <c r="C505" s="236" t="s">
        <v>1254</v>
      </c>
      <c r="D505" s="227">
        <v>150091</v>
      </c>
    </row>
    <row r="506" spans="1:4" ht="12.75">
      <c r="A506" s="226">
        <v>15</v>
      </c>
      <c r="B506" s="229" t="s">
        <v>520</v>
      </c>
      <c r="C506" s="236" t="s">
        <v>1091</v>
      </c>
      <c r="D506" s="227">
        <v>150107</v>
      </c>
    </row>
    <row r="507" spans="1:4" ht="12.75">
      <c r="A507" s="226">
        <v>15</v>
      </c>
      <c r="B507" s="229" t="s">
        <v>520</v>
      </c>
      <c r="C507" s="236" t="s">
        <v>1174</v>
      </c>
      <c r="D507" s="227">
        <v>150082</v>
      </c>
    </row>
    <row r="508" spans="1:4" ht="12.75">
      <c r="A508" s="226">
        <v>15</v>
      </c>
      <c r="B508" s="229" t="s">
        <v>520</v>
      </c>
      <c r="C508" s="236" t="s">
        <v>1467</v>
      </c>
      <c r="D508" s="227">
        <v>150110</v>
      </c>
    </row>
    <row r="509" spans="1:4" ht="25.5">
      <c r="A509" s="226">
        <v>15</v>
      </c>
      <c r="B509" s="229" t="s">
        <v>520</v>
      </c>
      <c r="C509" s="316" t="s">
        <v>2157</v>
      </c>
      <c r="D509" s="227">
        <v>150183</v>
      </c>
    </row>
    <row r="510" spans="1:4" ht="12.75">
      <c r="A510" s="226">
        <v>15</v>
      </c>
      <c r="B510" s="229" t="s">
        <v>520</v>
      </c>
      <c r="C510" s="236" t="s">
        <v>1626</v>
      </c>
      <c r="D510" s="227">
        <v>150094</v>
      </c>
    </row>
    <row r="511" spans="1:4" ht="12.75">
      <c r="A511" s="226">
        <v>15</v>
      </c>
      <c r="B511" s="229" t="s">
        <v>520</v>
      </c>
      <c r="C511" s="236" t="s">
        <v>1181</v>
      </c>
      <c r="D511" s="227">
        <v>150103</v>
      </c>
    </row>
    <row r="512" spans="1:4" ht="51">
      <c r="A512" s="226">
        <v>15</v>
      </c>
      <c r="B512" s="229" t="s">
        <v>520</v>
      </c>
      <c r="C512" s="236" t="s">
        <v>1421</v>
      </c>
      <c r="D512" s="227">
        <v>150200</v>
      </c>
    </row>
    <row r="513" spans="1:4" ht="38.25">
      <c r="A513" s="226">
        <v>15</v>
      </c>
      <c r="B513" s="229" t="s">
        <v>520</v>
      </c>
      <c r="C513" s="236" t="s">
        <v>1431</v>
      </c>
      <c r="D513" s="227">
        <v>150182</v>
      </c>
    </row>
    <row r="514" spans="1:4" ht="25.5">
      <c r="A514" s="226">
        <v>15</v>
      </c>
      <c r="B514" s="229" t="s">
        <v>520</v>
      </c>
      <c r="C514" s="217" t="s">
        <v>1391</v>
      </c>
      <c r="D514" s="227">
        <v>150124</v>
      </c>
    </row>
    <row r="515" spans="1:4" ht="12.75">
      <c r="A515" s="226">
        <v>15</v>
      </c>
      <c r="B515" s="229" t="s">
        <v>520</v>
      </c>
      <c r="C515" s="236" t="s">
        <v>1247</v>
      </c>
      <c r="D515" s="227">
        <v>150056</v>
      </c>
    </row>
    <row r="516" spans="1:4" ht="12.75">
      <c r="A516" s="226">
        <v>6</v>
      </c>
      <c r="B516" s="229" t="s">
        <v>270</v>
      </c>
      <c r="C516" s="236" t="s">
        <v>1162</v>
      </c>
      <c r="D516" s="227">
        <v>150170</v>
      </c>
    </row>
    <row r="517" spans="1:4" ht="25.5">
      <c r="A517" s="226">
        <v>6</v>
      </c>
      <c r="B517" s="229" t="s">
        <v>270</v>
      </c>
      <c r="C517" s="236" t="s">
        <v>1251</v>
      </c>
      <c r="D517" s="227">
        <v>150084</v>
      </c>
    </row>
    <row r="518" spans="1:4" ht="12.75">
      <c r="A518" s="226">
        <v>6</v>
      </c>
      <c r="B518" s="229" t="s">
        <v>270</v>
      </c>
      <c r="C518" s="236" t="s">
        <v>1235</v>
      </c>
      <c r="D518" s="227">
        <v>150045</v>
      </c>
    </row>
    <row r="519" spans="1:4" ht="12.75">
      <c r="A519" s="226">
        <v>6</v>
      </c>
      <c r="B519" s="229" t="s">
        <v>270</v>
      </c>
      <c r="C519" s="236" t="s">
        <v>1236</v>
      </c>
      <c r="D519" s="227">
        <v>150085</v>
      </c>
    </row>
    <row r="520" spans="1:4" ht="25.5">
      <c r="A520" s="226">
        <v>6</v>
      </c>
      <c r="B520" s="229" t="s">
        <v>270</v>
      </c>
      <c r="C520" s="236" t="s">
        <v>2213</v>
      </c>
      <c r="D520" s="227">
        <v>150156</v>
      </c>
    </row>
    <row r="521" spans="1:4" ht="12.75">
      <c r="A521" s="226">
        <v>6</v>
      </c>
      <c r="B521" s="229" t="s">
        <v>270</v>
      </c>
      <c r="C521" s="236" t="s">
        <v>1175</v>
      </c>
      <c r="D521" s="227">
        <v>150128</v>
      </c>
    </row>
    <row r="522" spans="1:4" ht="12.75">
      <c r="A522" s="226">
        <v>6</v>
      </c>
      <c r="B522" s="229" t="s">
        <v>270</v>
      </c>
      <c r="C522" s="236" t="s">
        <v>1566</v>
      </c>
      <c r="D522" s="227">
        <v>150093</v>
      </c>
    </row>
    <row r="523" spans="1:4" ht="12.75">
      <c r="A523" s="226">
        <v>6</v>
      </c>
      <c r="B523" s="229" t="s">
        <v>270</v>
      </c>
      <c r="C523" s="236" t="s">
        <v>1267</v>
      </c>
      <c r="D523" s="227">
        <v>150068</v>
      </c>
    </row>
    <row r="524" spans="1:4" ht="25.5">
      <c r="A524" s="226">
        <v>6</v>
      </c>
      <c r="B524" s="229" t="s">
        <v>270</v>
      </c>
      <c r="C524" s="236" t="s">
        <v>1570</v>
      </c>
      <c r="D524" s="227">
        <v>150182</v>
      </c>
    </row>
    <row r="525" spans="1:4" ht="12.75">
      <c r="A525" s="226">
        <v>6</v>
      </c>
      <c r="B525" s="229" t="s">
        <v>270</v>
      </c>
      <c r="C525" s="236" t="s">
        <v>1444</v>
      </c>
      <c r="D525" s="227">
        <v>150015</v>
      </c>
    </row>
    <row r="526" spans="1:4" ht="12.75">
      <c r="A526" s="226">
        <v>4</v>
      </c>
      <c r="B526" s="229" t="s">
        <v>354</v>
      </c>
      <c r="C526" s="236" t="s">
        <v>1250</v>
      </c>
      <c r="D526" s="227">
        <v>150108</v>
      </c>
    </row>
    <row r="527" spans="1:4" ht="12.75">
      <c r="A527" s="226">
        <v>4</v>
      </c>
      <c r="B527" s="229" t="s">
        <v>354</v>
      </c>
      <c r="C527" s="236" t="s">
        <v>1200</v>
      </c>
      <c r="D527" s="227">
        <v>150077</v>
      </c>
    </row>
    <row r="528" spans="1:4" ht="12.75">
      <c r="A528" s="226">
        <v>4</v>
      </c>
      <c r="B528" s="229" t="s">
        <v>354</v>
      </c>
      <c r="C528" s="236" t="s">
        <v>1389</v>
      </c>
      <c r="D528" s="227">
        <v>150199</v>
      </c>
    </row>
    <row r="529" spans="1:4" ht="25.5">
      <c r="A529" s="226">
        <v>4</v>
      </c>
      <c r="B529" s="229" t="s">
        <v>354</v>
      </c>
      <c r="C529" s="236" t="s">
        <v>1572</v>
      </c>
      <c r="D529" s="227">
        <v>150033</v>
      </c>
    </row>
    <row r="530" spans="1:4" ht="12.75">
      <c r="A530" s="226">
        <v>6</v>
      </c>
      <c r="B530" s="230" t="s">
        <v>271</v>
      </c>
      <c r="C530" s="236" t="s">
        <v>1162</v>
      </c>
      <c r="D530" s="227">
        <v>150170</v>
      </c>
    </row>
    <row r="531" spans="1:4" ht="25.5">
      <c r="A531" s="226">
        <v>6</v>
      </c>
      <c r="B531" s="230" t="s">
        <v>271</v>
      </c>
      <c r="C531" s="236" t="s">
        <v>1251</v>
      </c>
      <c r="D531" s="227">
        <v>150084</v>
      </c>
    </row>
    <row r="532" spans="1:4" ht="12.75">
      <c r="A532" s="226">
        <v>6</v>
      </c>
      <c r="B532" s="230" t="s">
        <v>271</v>
      </c>
      <c r="C532" s="236" t="s">
        <v>1236</v>
      </c>
      <c r="D532" s="227">
        <v>150085</v>
      </c>
    </row>
    <row r="533" spans="1:4" ht="25.5">
      <c r="A533" s="226">
        <v>6</v>
      </c>
      <c r="B533" s="230" t="s">
        <v>271</v>
      </c>
      <c r="C533" s="236" t="s">
        <v>2212</v>
      </c>
      <c r="D533" s="227">
        <v>150156</v>
      </c>
    </row>
    <row r="534" spans="1:4" ht="12.75">
      <c r="A534" s="226">
        <v>6</v>
      </c>
      <c r="B534" s="230" t="s">
        <v>271</v>
      </c>
      <c r="C534" s="236" t="s">
        <v>1175</v>
      </c>
      <c r="D534" s="227">
        <v>150128</v>
      </c>
    </row>
    <row r="535" spans="1:4" ht="25.5">
      <c r="A535" s="226">
        <v>6</v>
      </c>
      <c r="B535" s="230" t="s">
        <v>271</v>
      </c>
      <c r="C535" s="236" t="s">
        <v>1570</v>
      </c>
      <c r="D535" s="227">
        <v>150182</v>
      </c>
    </row>
    <row r="536" spans="1:4" ht="12.75">
      <c r="A536" s="226">
        <v>6</v>
      </c>
      <c r="B536" s="229" t="s">
        <v>271</v>
      </c>
      <c r="C536" s="236" t="s">
        <v>1444</v>
      </c>
      <c r="D536" s="227">
        <v>150015</v>
      </c>
    </row>
    <row r="537" spans="1:4" ht="12.75">
      <c r="A537" s="226">
        <v>14</v>
      </c>
      <c r="B537" s="229" t="s">
        <v>662</v>
      </c>
      <c r="C537" s="236" t="s">
        <v>1250</v>
      </c>
      <c r="D537" s="227">
        <v>150108</v>
      </c>
    </row>
    <row r="538" spans="1:4" ht="25.5">
      <c r="A538" s="226">
        <v>14</v>
      </c>
      <c r="B538" s="229" t="s">
        <v>662</v>
      </c>
      <c r="C538" s="236" t="s">
        <v>1186</v>
      </c>
      <c r="D538" s="227">
        <v>150031</v>
      </c>
    </row>
    <row r="539" spans="1:4" ht="12.75">
      <c r="A539" s="226">
        <v>14</v>
      </c>
      <c r="B539" s="229" t="s">
        <v>662</v>
      </c>
      <c r="C539" s="236" t="s">
        <v>1263</v>
      </c>
      <c r="D539" s="227">
        <v>150095</v>
      </c>
    </row>
    <row r="540" spans="1:4" ht="25.5">
      <c r="A540" s="226">
        <v>14</v>
      </c>
      <c r="B540" s="229" t="s">
        <v>662</v>
      </c>
      <c r="C540" s="236" t="s">
        <v>1407</v>
      </c>
      <c r="D540" s="227">
        <v>150125</v>
      </c>
    </row>
    <row r="541" spans="1:4" ht="12.75">
      <c r="A541" s="226">
        <v>14</v>
      </c>
      <c r="B541" s="229" t="s">
        <v>662</v>
      </c>
      <c r="C541" s="237" t="s">
        <v>1448</v>
      </c>
      <c r="D541" s="227">
        <v>150015</v>
      </c>
    </row>
    <row r="542" spans="1:4" ht="25.5">
      <c r="A542" s="225">
        <v>2</v>
      </c>
      <c r="B542" s="229" t="s">
        <v>344</v>
      </c>
      <c r="C542" s="236" t="s">
        <v>1170</v>
      </c>
      <c r="D542" s="227">
        <v>150013</v>
      </c>
    </row>
    <row r="543" spans="1:4" ht="12.75">
      <c r="A543" s="225">
        <v>2</v>
      </c>
      <c r="B543" s="229" t="s">
        <v>344</v>
      </c>
      <c r="C543" s="236" t="s">
        <v>1191</v>
      </c>
      <c r="D543" s="227">
        <v>150072</v>
      </c>
    </row>
    <row r="544" spans="1:4" ht="12.75">
      <c r="A544" s="225">
        <v>2</v>
      </c>
      <c r="B544" s="229" t="s">
        <v>344</v>
      </c>
      <c r="C544" s="236" t="s">
        <v>1594</v>
      </c>
      <c r="D544" s="227">
        <v>150135</v>
      </c>
    </row>
    <row r="545" spans="1:4" ht="12.75">
      <c r="A545" s="225">
        <v>2</v>
      </c>
      <c r="B545" s="229" t="s">
        <v>344</v>
      </c>
      <c r="C545" s="236" t="s">
        <v>1198</v>
      </c>
      <c r="D545" s="227">
        <v>150127</v>
      </c>
    </row>
    <row r="546" spans="1:4" ht="25.5">
      <c r="A546" s="226">
        <v>2</v>
      </c>
      <c r="B546" s="229" t="s">
        <v>344</v>
      </c>
      <c r="C546" s="236" t="s">
        <v>1407</v>
      </c>
      <c r="D546" s="227">
        <v>150125</v>
      </c>
    </row>
    <row r="547" spans="1:4" ht="25.5">
      <c r="A547" s="225">
        <v>2</v>
      </c>
      <c r="B547" s="229" t="s">
        <v>345</v>
      </c>
      <c r="C547" s="236" t="s">
        <v>1170</v>
      </c>
      <c r="D547" s="227">
        <v>150013</v>
      </c>
    </row>
    <row r="548" spans="1:4" ht="12.75">
      <c r="A548" s="225">
        <v>2</v>
      </c>
      <c r="B548" s="229" t="s">
        <v>345</v>
      </c>
      <c r="C548" s="236" t="s">
        <v>1236</v>
      </c>
      <c r="D548" s="227">
        <v>150085</v>
      </c>
    </row>
    <row r="549" spans="1:4" ht="12.75">
      <c r="A549" s="225">
        <v>2</v>
      </c>
      <c r="B549" s="229" t="s">
        <v>345</v>
      </c>
      <c r="C549" s="236" t="s">
        <v>145</v>
      </c>
      <c r="D549" s="227">
        <v>150099</v>
      </c>
    </row>
    <row r="550" spans="1:4" ht="12.75">
      <c r="A550" s="225">
        <v>2</v>
      </c>
      <c r="B550" s="229" t="s">
        <v>345</v>
      </c>
      <c r="C550" s="236" t="s">
        <v>1191</v>
      </c>
      <c r="D550" s="227">
        <v>150072</v>
      </c>
    </row>
    <row r="551" spans="1:4" ht="12.75">
      <c r="A551" s="225">
        <v>2</v>
      </c>
      <c r="B551" s="229" t="s">
        <v>345</v>
      </c>
      <c r="C551" s="236" t="s">
        <v>1594</v>
      </c>
      <c r="D551" s="227">
        <v>150135</v>
      </c>
    </row>
    <row r="552" spans="1:4" ht="12.75">
      <c r="A552" s="225">
        <v>2</v>
      </c>
      <c r="B552" s="229" t="s">
        <v>345</v>
      </c>
      <c r="C552" s="236" t="s">
        <v>1197</v>
      </c>
      <c r="D552" s="227">
        <v>150023</v>
      </c>
    </row>
    <row r="553" spans="1:4" ht="12.75">
      <c r="A553" s="225">
        <v>2</v>
      </c>
      <c r="B553" s="229" t="s">
        <v>345</v>
      </c>
      <c r="C553" s="236" t="s">
        <v>1241</v>
      </c>
      <c r="D553" s="227">
        <v>150167</v>
      </c>
    </row>
    <row r="554" spans="1:4" ht="25.5">
      <c r="A554" s="226">
        <v>6</v>
      </c>
      <c r="B554" s="229" t="s">
        <v>272</v>
      </c>
      <c r="C554" s="236" t="s">
        <v>1251</v>
      </c>
      <c r="D554" s="227">
        <v>150084</v>
      </c>
    </row>
    <row r="555" spans="1:4" ht="12.75">
      <c r="A555" s="226">
        <v>6</v>
      </c>
      <c r="B555" s="229" t="s">
        <v>272</v>
      </c>
      <c r="C555" s="236" t="s">
        <v>1235</v>
      </c>
      <c r="D555" s="227">
        <v>150045</v>
      </c>
    </row>
    <row r="556" spans="1:4" ht="12.75">
      <c r="A556" s="226">
        <v>6</v>
      </c>
      <c r="B556" s="229" t="s">
        <v>272</v>
      </c>
      <c r="C556" s="236" t="s">
        <v>1236</v>
      </c>
      <c r="D556" s="227">
        <v>150085</v>
      </c>
    </row>
    <row r="557" spans="1:4" ht="25.5">
      <c r="A557" s="226">
        <v>6</v>
      </c>
      <c r="B557" s="229" t="s">
        <v>272</v>
      </c>
      <c r="C557" s="236" t="s">
        <v>2212</v>
      </c>
      <c r="D557" s="227">
        <v>150156</v>
      </c>
    </row>
    <row r="558" spans="1:4" ht="12.75">
      <c r="A558" s="226">
        <v>6</v>
      </c>
      <c r="B558" s="229" t="s">
        <v>272</v>
      </c>
      <c r="C558" s="236" t="s">
        <v>1175</v>
      </c>
      <c r="D558" s="227">
        <v>150128</v>
      </c>
    </row>
    <row r="559" spans="1:4" ht="12.75">
      <c r="A559" s="226">
        <v>6</v>
      </c>
      <c r="B559" s="229" t="s">
        <v>272</v>
      </c>
      <c r="C559" s="236" t="s">
        <v>1566</v>
      </c>
      <c r="D559" s="227">
        <v>150093</v>
      </c>
    </row>
    <row r="560" spans="1:4" ht="12.75">
      <c r="A560" s="226">
        <v>6</v>
      </c>
      <c r="B560" s="229" t="s">
        <v>272</v>
      </c>
      <c r="C560" s="315" t="s">
        <v>1267</v>
      </c>
      <c r="D560" s="227">
        <v>150068</v>
      </c>
    </row>
    <row r="561" spans="1:4" ht="25.5">
      <c r="A561" s="226">
        <v>3</v>
      </c>
      <c r="B561" s="229" t="s">
        <v>718</v>
      </c>
      <c r="C561" s="236" t="s">
        <v>1170</v>
      </c>
      <c r="D561" s="227">
        <v>150013</v>
      </c>
    </row>
    <row r="562" spans="1:4" ht="12.75">
      <c r="A562" s="226">
        <v>3</v>
      </c>
      <c r="B562" s="229" t="s">
        <v>718</v>
      </c>
      <c r="C562" s="236" t="s">
        <v>1565</v>
      </c>
      <c r="D562" s="227">
        <v>150191</v>
      </c>
    </row>
    <row r="563" spans="1:4" ht="15.75" customHeight="1">
      <c r="A563" s="226">
        <v>3</v>
      </c>
      <c r="B563" s="229" t="s">
        <v>718</v>
      </c>
      <c r="C563" s="236" t="s">
        <v>1255</v>
      </c>
      <c r="D563" s="227">
        <v>150100</v>
      </c>
    </row>
    <row r="564" spans="1:4" ht="54.75" customHeight="1">
      <c r="A564" s="226">
        <v>3</v>
      </c>
      <c r="B564" s="229" t="s">
        <v>718</v>
      </c>
      <c r="C564" s="236" t="s">
        <v>1465</v>
      </c>
      <c r="D564" s="227">
        <v>150123</v>
      </c>
    </row>
    <row r="565" spans="1:4" ht="14.25" customHeight="1">
      <c r="A565" s="226">
        <v>3</v>
      </c>
      <c r="B565" s="229" t="s">
        <v>718</v>
      </c>
      <c r="C565" s="196" t="s">
        <v>1998</v>
      </c>
      <c r="D565" s="227">
        <v>150083</v>
      </c>
    </row>
    <row r="566" spans="1:4" ht="12.75">
      <c r="A566" s="226">
        <v>3</v>
      </c>
      <c r="B566" s="229" t="s">
        <v>718</v>
      </c>
      <c r="C566" s="236" t="s">
        <v>1182</v>
      </c>
      <c r="D566" s="227">
        <v>150007</v>
      </c>
    </row>
    <row r="567" spans="1:4" ht="25.5">
      <c r="A567" s="226">
        <v>3</v>
      </c>
      <c r="B567" s="229" t="s">
        <v>718</v>
      </c>
      <c r="C567" s="236" t="s">
        <v>402</v>
      </c>
      <c r="D567" s="227">
        <v>150114</v>
      </c>
    </row>
    <row r="568" spans="1:4" ht="12.75">
      <c r="A568" s="226">
        <v>3</v>
      </c>
      <c r="B568" s="229" t="s">
        <v>718</v>
      </c>
      <c r="C568" s="236" t="s">
        <v>1209</v>
      </c>
      <c r="D568" s="227">
        <v>150140</v>
      </c>
    </row>
    <row r="569" spans="1:4" ht="12.75">
      <c r="A569" s="226">
        <v>4</v>
      </c>
      <c r="B569" s="229" t="s">
        <v>355</v>
      </c>
      <c r="C569" s="236" t="s">
        <v>1250</v>
      </c>
      <c r="D569" s="227">
        <v>150108</v>
      </c>
    </row>
    <row r="570" spans="1:4" ht="25.5">
      <c r="A570" s="226">
        <v>4</v>
      </c>
      <c r="B570" s="229" t="s">
        <v>355</v>
      </c>
      <c r="C570" s="236" t="s">
        <v>1186</v>
      </c>
      <c r="D570" s="227">
        <v>150031</v>
      </c>
    </row>
    <row r="571" spans="1:4" ht="12.75">
      <c r="A571" s="226">
        <v>4</v>
      </c>
      <c r="B571" s="229" t="s">
        <v>355</v>
      </c>
      <c r="C571" s="315" t="s">
        <v>1200</v>
      </c>
      <c r="D571" s="227">
        <v>150077</v>
      </c>
    </row>
    <row r="572" spans="1:4" ht="12.75">
      <c r="A572" s="226">
        <v>4</v>
      </c>
      <c r="B572" s="229" t="s">
        <v>355</v>
      </c>
      <c r="C572" s="236" t="s">
        <v>1389</v>
      </c>
      <c r="D572" s="227">
        <v>150199</v>
      </c>
    </row>
    <row r="573" spans="1:4" ht="25.5">
      <c r="A573" s="226">
        <v>4</v>
      </c>
      <c r="B573" s="229" t="s">
        <v>355</v>
      </c>
      <c r="C573" s="236" t="s">
        <v>1572</v>
      </c>
      <c r="D573" s="227">
        <v>150033</v>
      </c>
    </row>
    <row r="574" spans="1:4" ht="51">
      <c r="A574" s="226">
        <v>5</v>
      </c>
      <c r="B574" s="229" t="s">
        <v>77</v>
      </c>
      <c r="C574" s="196" t="s">
        <v>1998</v>
      </c>
      <c r="D574" s="227">
        <v>150083</v>
      </c>
    </row>
    <row r="575" spans="1:4" ht="25.5">
      <c r="A575" s="226">
        <v>5</v>
      </c>
      <c r="B575" s="229" t="s">
        <v>77</v>
      </c>
      <c r="C575" s="236" t="s">
        <v>1260</v>
      </c>
      <c r="D575" s="227">
        <v>150080</v>
      </c>
    </row>
    <row r="576" spans="1:25" ht="12.75">
      <c r="A576" s="226">
        <v>5</v>
      </c>
      <c r="B576" s="229" t="s">
        <v>77</v>
      </c>
      <c r="C576" s="236" t="s">
        <v>1207</v>
      </c>
      <c r="D576" s="227">
        <v>150003</v>
      </c>
      <c r="E576" s="224"/>
      <c r="F576" s="224"/>
      <c r="G576" s="224"/>
      <c r="H576" s="224"/>
      <c r="I576" s="224"/>
      <c r="J576" s="224"/>
      <c r="K576" s="224"/>
      <c r="L576" s="224"/>
      <c r="M576" s="224"/>
      <c r="N576" s="224"/>
      <c r="O576" s="224"/>
      <c r="P576" s="224"/>
      <c r="Q576" s="224"/>
      <c r="R576" s="224"/>
      <c r="S576" s="224"/>
      <c r="T576" s="224"/>
      <c r="U576" s="224"/>
      <c r="V576" s="224"/>
      <c r="W576" s="224"/>
      <c r="X576" s="224"/>
      <c r="Y576" s="224"/>
    </row>
    <row r="577" spans="1:25" ht="12.75">
      <c r="A577" s="226">
        <v>5</v>
      </c>
      <c r="B577" s="229" t="s">
        <v>77</v>
      </c>
      <c r="C577" s="236" t="s">
        <v>1444</v>
      </c>
      <c r="D577" s="227">
        <v>150015</v>
      </c>
      <c r="E577" s="224"/>
      <c r="F577" s="224"/>
      <c r="G577" s="224"/>
      <c r="H577" s="224"/>
      <c r="I577" s="224"/>
      <c r="J577" s="224"/>
      <c r="K577" s="224"/>
      <c r="L577" s="224"/>
      <c r="M577" s="224"/>
      <c r="N577" s="224"/>
      <c r="O577" s="224"/>
      <c r="P577" s="224"/>
      <c r="Q577" s="224"/>
      <c r="R577" s="224"/>
      <c r="S577" s="224"/>
      <c r="T577" s="224"/>
      <c r="U577" s="224"/>
      <c r="V577" s="224"/>
      <c r="W577" s="224"/>
      <c r="X577" s="224"/>
      <c r="Y577" s="224"/>
    </row>
    <row r="578" spans="1:25" ht="25.5">
      <c r="A578" s="226">
        <v>14</v>
      </c>
      <c r="B578" s="229" t="s">
        <v>663</v>
      </c>
      <c r="C578" s="236" t="s">
        <v>1186</v>
      </c>
      <c r="D578" s="227">
        <v>150031</v>
      </c>
      <c r="E578" s="224"/>
      <c r="F578" s="224"/>
      <c r="G578" s="224"/>
      <c r="H578" s="224"/>
      <c r="I578" s="224"/>
      <c r="J578" s="224"/>
      <c r="K578" s="224"/>
      <c r="L578" s="224"/>
      <c r="M578" s="224"/>
      <c r="N578" s="224"/>
      <c r="O578" s="224"/>
      <c r="P578" s="224"/>
      <c r="Q578" s="224"/>
      <c r="R578" s="224"/>
      <c r="S578" s="224"/>
      <c r="T578" s="224"/>
      <c r="U578" s="224"/>
      <c r="V578" s="224"/>
      <c r="W578" s="224"/>
      <c r="X578" s="224"/>
      <c r="Y578" s="224"/>
    </row>
    <row r="579" spans="1:25" ht="12.75">
      <c r="A579" s="226">
        <v>14</v>
      </c>
      <c r="B579" s="229" t="s">
        <v>663</v>
      </c>
      <c r="C579" s="236" t="s">
        <v>1263</v>
      </c>
      <c r="D579" s="227">
        <v>150095</v>
      </c>
      <c r="E579" s="224"/>
      <c r="F579" s="224"/>
      <c r="G579" s="224"/>
      <c r="H579" s="224"/>
      <c r="I579" s="224"/>
      <c r="J579" s="224"/>
      <c r="K579" s="224"/>
      <c r="L579" s="224"/>
      <c r="M579" s="224"/>
      <c r="N579" s="224"/>
      <c r="O579" s="224"/>
      <c r="P579" s="224"/>
      <c r="Q579" s="224"/>
      <c r="R579" s="224"/>
      <c r="S579" s="224"/>
      <c r="T579" s="224"/>
      <c r="U579" s="224"/>
      <c r="V579" s="224"/>
      <c r="W579" s="224"/>
      <c r="X579" s="224"/>
      <c r="Y579" s="224"/>
    </row>
    <row r="580" spans="1:25" ht="25.5">
      <c r="A580" s="226">
        <v>14</v>
      </c>
      <c r="B580" s="229" t="s">
        <v>663</v>
      </c>
      <c r="C580" s="236" t="s">
        <v>1407</v>
      </c>
      <c r="D580" s="227">
        <v>150125</v>
      </c>
      <c r="E580" s="224"/>
      <c r="F580" s="224"/>
      <c r="G580" s="224"/>
      <c r="H580" s="224"/>
      <c r="I580" s="224"/>
      <c r="J580" s="224"/>
      <c r="K580" s="224"/>
      <c r="L580" s="224"/>
      <c r="M580" s="224"/>
      <c r="N580" s="224"/>
      <c r="O580" s="224"/>
      <c r="P580" s="224"/>
      <c r="Q580" s="224"/>
      <c r="R580" s="224"/>
      <c r="S580" s="224"/>
      <c r="T580" s="224"/>
      <c r="U580" s="224"/>
      <c r="V580" s="224"/>
      <c r="W580" s="224"/>
      <c r="X580" s="224"/>
      <c r="Y580" s="224"/>
    </row>
    <row r="581" spans="1:25" ht="12.75">
      <c r="A581" s="226">
        <v>3</v>
      </c>
      <c r="B581" s="229" t="s">
        <v>81</v>
      </c>
      <c r="C581" s="236" t="s">
        <v>1563</v>
      </c>
      <c r="D581" s="227">
        <v>150176</v>
      </c>
      <c r="E581" s="224"/>
      <c r="F581" s="224"/>
      <c r="G581" s="224"/>
      <c r="H581" s="224"/>
      <c r="I581" s="224"/>
      <c r="J581" s="224"/>
      <c r="K581" s="224"/>
      <c r="L581" s="224"/>
      <c r="M581" s="224"/>
      <c r="N581" s="224"/>
      <c r="O581" s="224"/>
      <c r="P581" s="224"/>
      <c r="Q581" s="224"/>
      <c r="R581" s="224"/>
      <c r="S581" s="224"/>
      <c r="T581" s="224"/>
      <c r="U581" s="224"/>
      <c r="V581" s="224"/>
      <c r="W581" s="224"/>
      <c r="X581" s="224"/>
      <c r="Y581" s="224"/>
    </row>
    <row r="582" spans="1:25" ht="25.5">
      <c r="A582" s="226">
        <v>3</v>
      </c>
      <c r="B582" s="229" t="s">
        <v>81</v>
      </c>
      <c r="C582" s="236" t="s">
        <v>1170</v>
      </c>
      <c r="D582" s="227">
        <v>150013</v>
      </c>
      <c r="E582" s="224"/>
      <c r="F582" s="224"/>
      <c r="G582" s="224"/>
      <c r="H582" s="224"/>
      <c r="I582" s="224"/>
      <c r="J582" s="224"/>
      <c r="K582" s="224"/>
      <c r="L582" s="224"/>
      <c r="M582" s="224"/>
      <c r="N582" s="224"/>
      <c r="O582" s="224"/>
      <c r="P582" s="224"/>
      <c r="Q582" s="224"/>
      <c r="R582" s="224"/>
      <c r="S582" s="224"/>
      <c r="T582" s="224"/>
      <c r="U582" s="224"/>
      <c r="V582" s="224"/>
      <c r="W582" s="224"/>
      <c r="X582" s="224"/>
      <c r="Y582" s="224"/>
    </row>
    <row r="583" spans="1:25" ht="12.75">
      <c r="A583" s="226">
        <v>3</v>
      </c>
      <c r="B583" s="229" t="s">
        <v>81</v>
      </c>
      <c r="C583" s="236" t="s">
        <v>1255</v>
      </c>
      <c r="D583" s="227">
        <v>150100</v>
      </c>
      <c r="E583" s="224"/>
      <c r="F583" s="224"/>
      <c r="G583" s="224"/>
      <c r="H583" s="224"/>
      <c r="I583" s="224"/>
      <c r="J583" s="224"/>
      <c r="K583" s="224"/>
      <c r="L583" s="224"/>
      <c r="M583" s="224"/>
      <c r="N583" s="224"/>
      <c r="O583" s="224"/>
      <c r="P583" s="224"/>
      <c r="Q583" s="224"/>
      <c r="R583" s="224"/>
      <c r="S583" s="224"/>
      <c r="T583" s="224"/>
      <c r="U583" s="224"/>
      <c r="V583" s="224"/>
      <c r="W583" s="224"/>
      <c r="X583" s="224"/>
      <c r="Y583" s="224"/>
    </row>
    <row r="584" spans="1:25" ht="51">
      <c r="A584" s="226">
        <v>3</v>
      </c>
      <c r="B584" s="229" t="s">
        <v>81</v>
      </c>
      <c r="C584" s="196" t="s">
        <v>1998</v>
      </c>
      <c r="D584" s="227">
        <v>150083</v>
      </c>
      <c r="E584" s="224"/>
      <c r="F584" s="224"/>
      <c r="G584" s="224"/>
      <c r="H584" s="224"/>
      <c r="I584" s="224"/>
      <c r="J584" s="224"/>
      <c r="K584" s="224"/>
      <c r="L584" s="224"/>
      <c r="M584" s="224"/>
      <c r="N584" s="224"/>
      <c r="O584" s="224"/>
      <c r="P584" s="224"/>
      <c r="Q584" s="224"/>
      <c r="R584" s="224"/>
      <c r="S584" s="224"/>
      <c r="T584" s="224"/>
      <c r="U584" s="224"/>
      <c r="V584" s="224"/>
      <c r="W584" s="224"/>
      <c r="X584" s="224"/>
      <c r="Y584" s="224"/>
    </row>
    <row r="585" spans="1:25" ht="12.75">
      <c r="A585" s="226">
        <v>3</v>
      </c>
      <c r="B585" s="229" t="s">
        <v>81</v>
      </c>
      <c r="C585" s="236" t="s">
        <v>1182</v>
      </c>
      <c r="D585" s="227">
        <v>150007</v>
      </c>
      <c r="E585" s="224"/>
      <c r="F585" s="224"/>
      <c r="G585" s="224"/>
      <c r="H585" s="224"/>
      <c r="I585" s="224"/>
      <c r="J585" s="224"/>
      <c r="K585" s="224"/>
      <c r="L585" s="224"/>
      <c r="M585" s="224"/>
      <c r="N585" s="224"/>
      <c r="O585" s="224"/>
      <c r="P585" s="224"/>
      <c r="Q585" s="224"/>
      <c r="R585" s="224"/>
      <c r="S585" s="224"/>
      <c r="T585" s="224"/>
      <c r="U585" s="224"/>
      <c r="V585" s="224"/>
      <c r="W585" s="224"/>
      <c r="X585" s="224"/>
      <c r="Y585" s="224"/>
    </row>
    <row r="586" spans="1:25" ht="25.5">
      <c r="A586" s="225">
        <v>3</v>
      </c>
      <c r="B586" s="229" t="s">
        <v>81</v>
      </c>
      <c r="C586" s="236" t="s">
        <v>402</v>
      </c>
      <c r="D586" s="227">
        <v>150114</v>
      </c>
      <c r="E586" s="224"/>
      <c r="F586" s="224"/>
      <c r="G586" s="224"/>
      <c r="H586" s="224"/>
      <c r="I586" s="224"/>
      <c r="J586" s="224"/>
      <c r="K586" s="224"/>
      <c r="L586" s="224"/>
      <c r="M586" s="224"/>
      <c r="N586" s="224"/>
      <c r="O586" s="224"/>
      <c r="P586" s="224"/>
      <c r="Q586" s="224"/>
      <c r="R586" s="224"/>
      <c r="S586" s="224"/>
      <c r="T586" s="224"/>
      <c r="U586" s="224"/>
      <c r="V586" s="224"/>
      <c r="W586" s="224"/>
      <c r="X586" s="224"/>
      <c r="Y586" s="224"/>
    </row>
    <row r="587" spans="1:25" ht="12.75">
      <c r="A587" s="226">
        <v>3</v>
      </c>
      <c r="B587" s="229" t="s">
        <v>81</v>
      </c>
      <c r="C587" s="236" t="s">
        <v>1209</v>
      </c>
      <c r="D587" s="227">
        <v>150140</v>
      </c>
      <c r="E587" s="224"/>
      <c r="F587" s="224"/>
      <c r="G587" s="224"/>
      <c r="H587" s="224"/>
      <c r="I587" s="224"/>
      <c r="J587" s="224"/>
      <c r="K587" s="224"/>
      <c r="L587" s="224"/>
      <c r="M587" s="224"/>
      <c r="N587" s="224"/>
      <c r="O587" s="224"/>
      <c r="P587" s="224"/>
      <c r="Q587" s="224"/>
      <c r="R587" s="224"/>
      <c r="S587" s="224"/>
      <c r="T587" s="224"/>
      <c r="U587" s="224"/>
      <c r="V587" s="224"/>
      <c r="W587" s="224"/>
      <c r="X587" s="224"/>
      <c r="Y587" s="224"/>
    </row>
    <row r="588" spans="1:25" s="222" customFormat="1" ht="12.75">
      <c r="A588" s="226">
        <v>13</v>
      </c>
      <c r="B588" s="229" t="s">
        <v>458</v>
      </c>
      <c r="C588" s="236" t="s">
        <v>1218</v>
      </c>
      <c r="D588" s="227">
        <v>150090</v>
      </c>
      <c r="E588" s="232"/>
      <c r="F588" s="232"/>
      <c r="G588" s="232"/>
      <c r="H588" s="232"/>
      <c r="I588" s="232"/>
      <c r="J588" s="232"/>
      <c r="K588" s="232"/>
      <c r="L588" s="232"/>
      <c r="M588" s="232"/>
      <c r="N588" s="232"/>
      <c r="O588" s="232"/>
      <c r="P588" s="232"/>
      <c r="Q588" s="232"/>
      <c r="R588" s="232"/>
      <c r="S588" s="232"/>
      <c r="T588" s="232"/>
      <c r="U588" s="232"/>
      <c r="V588" s="232"/>
      <c r="W588" s="232"/>
      <c r="X588" s="232"/>
      <c r="Y588" s="232"/>
    </row>
    <row r="589" spans="1:25" s="222" customFormat="1" ht="12.75">
      <c r="A589" s="226">
        <v>13</v>
      </c>
      <c r="B589" s="229" t="s">
        <v>458</v>
      </c>
      <c r="C589" s="236" t="s">
        <v>1249</v>
      </c>
      <c r="D589" s="227">
        <v>150034</v>
      </c>
      <c r="E589" s="232"/>
      <c r="F589" s="232"/>
      <c r="G589" s="232"/>
      <c r="H589" s="232"/>
      <c r="I589" s="232"/>
      <c r="J589" s="232"/>
      <c r="K589" s="232"/>
      <c r="L589" s="232"/>
      <c r="M589" s="232"/>
      <c r="N589" s="232"/>
      <c r="O589" s="232"/>
      <c r="P589" s="232"/>
      <c r="Q589" s="232"/>
      <c r="R589" s="232"/>
      <c r="S589" s="232"/>
      <c r="T589" s="232"/>
      <c r="U589" s="232"/>
      <c r="V589" s="232"/>
      <c r="W589" s="232"/>
      <c r="X589" s="232"/>
      <c r="Y589" s="232"/>
    </row>
    <row r="590" spans="1:25" ht="12.75">
      <c r="A590" s="226">
        <v>12</v>
      </c>
      <c r="B590" s="229" t="s">
        <v>40</v>
      </c>
      <c r="C590" s="236" t="s">
        <v>1261</v>
      </c>
      <c r="D590" s="227">
        <v>150043</v>
      </c>
      <c r="E590" s="224"/>
      <c r="F590" s="224"/>
      <c r="G590" s="224"/>
      <c r="H590" s="224"/>
      <c r="I590" s="224"/>
      <c r="J590" s="224"/>
      <c r="K590" s="224"/>
      <c r="L590" s="224"/>
      <c r="M590" s="224"/>
      <c r="N590" s="224"/>
      <c r="O590" s="224"/>
      <c r="P590" s="224"/>
      <c r="Q590" s="224"/>
      <c r="R590" s="224"/>
      <c r="S590" s="224"/>
      <c r="T590" s="224"/>
      <c r="U590" s="224"/>
      <c r="V590" s="224"/>
      <c r="W590" s="224"/>
      <c r="X590" s="224"/>
      <c r="Y590" s="224"/>
    </row>
    <row r="591" spans="1:4" ht="12.75">
      <c r="A591" s="226">
        <v>12</v>
      </c>
      <c r="B591" s="229" t="s">
        <v>40</v>
      </c>
      <c r="C591" s="236" t="s">
        <v>1266</v>
      </c>
      <c r="D591" s="227">
        <v>150057</v>
      </c>
    </row>
    <row r="592" spans="1:4" ht="12.75">
      <c r="A592" s="231">
        <v>15</v>
      </c>
      <c r="B592" s="229" t="s">
        <v>521</v>
      </c>
      <c r="C592" s="236" t="s">
        <v>1162</v>
      </c>
      <c r="D592" s="227">
        <v>150170</v>
      </c>
    </row>
    <row r="593" spans="1:4" ht="25.5">
      <c r="A593" s="226">
        <v>15</v>
      </c>
      <c r="B593" s="229" t="s">
        <v>521</v>
      </c>
      <c r="C593" s="236" t="s">
        <v>1254</v>
      </c>
      <c r="D593" s="227">
        <v>150091</v>
      </c>
    </row>
    <row r="594" spans="1:4" ht="12.75">
      <c r="A594" s="226">
        <v>15</v>
      </c>
      <c r="B594" s="229" t="s">
        <v>521</v>
      </c>
      <c r="C594" s="236" t="s">
        <v>1091</v>
      </c>
      <c r="D594" s="227">
        <v>150107</v>
      </c>
    </row>
    <row r="595" spans="1:4" ht="25.5">
      <c r="A595" s="226">
        <v>15</v>
      </c>
      <c r="B595" s="229" t="s">
        <v>521</v>
      </c>
      <c r="C595" s="196" t="s">
        <v>1999</v>
      </c>
      <c r="D595" s="227">
        <v>150126</v>
      </c>
    </row>
    <row r="596" spans="1:4" ht="12.75">
      <c r="A596" s="226">
        <v>15</v>
      </c>
      <c r="B596" s="229" t="s">
        <v>521</v>
      </c>
      <c r="C596" s="236" t="s">
        <v>1174</v>
      </c>
      <c r="D596" s="227">
        <v>150082</v>
      </c>
    </row>
    <row r="597" spans="1:4" ht="12.75">
      <c r="A597" s="226">
        <v>15</v>
      </c>
      <c r="B597" s="229" t="s">
        <v>521</v>
      </c>
      <c r="C597" s="236" t="s">
        <v>1467</v>
      </c>
      <c r="D597" s="227">
        <v>150110</v>
      </c>
    </row>
    <row r="598" spans="1:4" ht="25.5">
      <c r="A598" s="226">
        <v>15</v>
      </c>
      <c r="B598" s="229" t="s">
        <v>521</v>
      </c>
      <c r="C598" s="316" t="s">
        <v>2157</v>
      </c>
      <c r="D598" s="227">
        <v>150183</v>
      </c>
    </row>
    <row r="599" spans="1:4" ht="12.75">
      <c r="A599" s="226">
        <v>15</v>
      </c>
      <c r="B599" s="229" t="s">
        <v>521</v>
      </c>
      <c r="C599" s="235" t="s">
        <v>1626</v>
      </c>
      <c r="D599" s="227">
        <v>150094</v>
      </c>
    </row>
    <row r="600" spans="1:4" ht="12.75">
      <c r="A600" s="226">
        <v>15</v>
      </c>
      <c r="B600" s="229" t="s">
        <v>521</v>
      </c>
      <c r="C600" s="236" t="s">
        <v>1196</v>
      </c>
      <c r="D600" s="227">
        <v>150008</v>
      </c>
    </row>
    <row r="601" spans="1:4" ht="25.5">
      <c r="A601" s="226">
        <v>15</v>
      </c>
      <c r="B601" s="229" t="s">
        <v>521</v>
      </c>
      <c r="C601" s="196" t="s">
        <v>1391</v>
      </c>
      <c r="D601" s="227">
        <v>150124</v>
      </c>
    </row>
    <row r="602" spans="1:4" ht="12.75">
      <c r="A602" s="228"/>
      <c r="B602" s="233"/>
      <c r="C602" s="238"/>
      <c r="D602" s="227"/>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2021 Inventory</dc:title>
  <dc:subject/>
  <dc:creator>Shane.Odonley</dc:creator>
  <cp:keywords/>
  <dc:description/>
  <cp:lastModifiedBy>Walston, Laurie (CHFS OIG)</cp:lastModifiedBy>
  <cp:lastPrinted>2020-07-01T12:47:38Z</cp:lastPrinted>
  <dcterms:created xsi:type="dcterms:W3CDTF">2006-02-03T13:55:00Z</dcterms:created>
  <dcterms:modified xsi:type="dcterms:W3CDTF">2021-10-04T19:40:11Z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fsInetOigConType">
    <vt:lpwstr>Inventory</vt:lpwstr>
  </property>
  <property fmtid="{D5CDD505-2E9C-101B-9397-08002B2CF9AE}" pid="3" name="CHfsOigDcnYear">
    <vt:lpwstr>2021</vt:lpwstr>
  </property>
  <property fmtid="{D5CDD505-2E9C-101B-9397-08002B2CF9AE}" pid="4" name="PublishingExpirationDate">
    <vt:lpwstr/>
  </property>
  <property fmtid="{D5CDD505-2E9C-101B-9397-08002B2CF9AE}" pid="5" name="PublishingStartDate">
    <vt:lpwstr/>
  </property>
</Properties>
</file>